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newkirk\Documents\"/>
    </mc:Choice>
  </mc:AlternateContent>
  <xr:revisionPtr revIDLastSave="0" documentId="13_ncr:1_{D8B661F3-0A59-4217-87C4-4BE253CEB16E}" xr6:coauthVersionLast="47" xr6:coauthVersionMax="47" xr10:uidLastSave="{00000000-0000-0000-0000-000000000000}"/>
  <bookViews>
    <workbookView xWindow="-120" yWindow="-120" windowWidth="20730" windowHeight="11160" tabRatio="859" xr2:uid="{00000000-000D-0000-FFFF-FFFF00000000}"/>
  </bookViews>
  <sheets>
    <sheet name="Menu" sheetId="20" r:id="rId1"/>
    <sheet name="Dropdown" sheetId="4" r:id="rId2"/>
    <sheet name="My List" sheetId="1" state="hidden" r:id="rId3"/>
    <sheet name="VLOOKUP" sheetId="6" r:id="rId4"/>
    <sheet name="Trim1" sheetId="8" r:id="rId5"/>
    <sheet name="Trim2" sheetId="9" r:id="rId6"/>
    <sheet name="Multiple" sheetId="10" r:id="rId7"/>
    <sheet name="XLOOKUP Basic" sheetId="7" r:id="rId8"/>
    <sheet name="XLOOKUP Advanced" sheetId="12" r:id="rId9"/>
    <sheet name="List" sheetId="13" r:id="rId10"/>
    <sheet name="Pivot" sheetId="21" r:id="rId11"/>
    <sheet name="Data for Pivot" sheetId="1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 hidden="1">#REF!</definedName>
    <definedName name="_xlnm._FilterDatabase" localSheetId="11" hidden="1">'Data for Pivot'!$A$1:$G$564</definedName>
    <definedName name="_xlnm._FilterDatabase" localSheetId="3" hidden="1">VLOOKUP!$A$1:$D$100</definedName>
    <definedName name="act_emp">#REF!</definedName>
    <definedName name="act_emps">#REF!</definedName>
    <definedName name="AHData">#REF!</definedName>
    <definedName name="Back">'[1]Budgeting Report'!#REF!</definedName>
    <definedName name="Back2">'[1]Budgeting Report'!#REF!</definedName>
    <definedName name="BUDGETCURRENCYCODE1">[2]CRITERIA1!$B$16</definedName>
    <definedName name="BUDGETNAME1">[2]CRITERIA1!$B$13</definedName>
    <definedName name="BUDGETORG1">[2]CRITERIA1!$B$14</definedName>
    <definedName name="Calculator">'[1]Budgeting Report'!#REF!</definedName>
    <definedName name="CostCentres">'[3]Cost Centre code'!$A$3:$C$17</definedName>
    <definedName name="current">#REF!</definedName>
    <definedName name="emp_class">'[4]Original Data Current Employees'!#REF!</definedName>
    <definedName name="Employees">#REF!</definedName>
    <definedName name="FBT">#REF!</definedName>
    <definedName name="Grid">'[1]Budgeting Report'!#REF!</definedName>
    <definedName name="IncData">#REF!</definedName>
    <definedName name="IncTable">#REF!</definedName>
    <definedName name="ItemList">'My List'!$A$2:$A$8</definedName>
    <definedName name="lldata">#REF!</definedName>
    <definedName name="MyData" localSheetId="5">#REF!</definedName>
    <definedName name="MyData">#REF!</definedName>
    <definedName name="MyData2">#REF!</definedName>
    <definedName name="NAMES">SHEET [5]CONTROL!$B$1:$AJ$65536</definedName>
    <definedName name="NewData">#REF!</definedName>
    <definedName name="occ_acct">'[4]Original Data Current Employees'!#REF!</definedName>
    <definedName name="Overtime">#REF!</definedName>
    <definedName name="Pay_DATA">#REF!</definedName>
    <definedName name="ProdTable">'[6]Lookup Table'!$A$2:$B$30</definedName>
    <definedName name="Product">#REF!</definedName>
    <definedName name="resigned">#REF!</definedName>
    <definedName name="SalData">#REF!</definedName>
    <definedName name="Table">'[1]Budgeting Report'!#REF!</definedName>
    <definedName name="Years">#REF!</definedName>
  </definedNames>
  <calcPr calcId="191029"/>
  <pivotCaches>
    <pivotCache cacheId="7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2" l="1"/>
  <c r="E8" i="12"/>
  <c r="E9" i="12"/>
  <c r="E10" i="12"/>
  <c r="E11" i="12"/>
  <c r="E12" i="12"/>
  <c r="E6" i="12"/>
  <c r="D7" i="12"/>
  <c r="D8" i="12"/>
  <c r="D9" i="12"/>
  <c r="D10" i="12"/>
  <c r="D11" i="12"/>
  <c r="D12" i="12"/>
  <c r="D6" i="12"/>
  <c r="C7" i="12"/>
  <c r="C8" i="12"/>
  <c r="C9" i="12"/>
  <c r="C10" i="12"/>
  <c r="C11" i="12"/>
  <c r="C12" i="12"/>
  <c r="C6" i="12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2" i="7"/>
  <c r="B5" i="10"/>
  <c r="C5" i="10"/>
  <c r="D5" i="10"/>
  <c r="E5" i="10"/>
  <c r="F5" i="10"/>
  <c r="G5" i="10"/>
  <c r="H5" i="10"/>
  <c r="I5" i="10"/>
  <c r="J5" i="10"/>
  <c r="K5" i="10"/>
  <c r="L5" i="10"/>
  <c r="M5" i="10"/>
  <c r="B6" i="10"/>
  <c r="C6" i="10"/>
  <c r="D6" i="10"/>
  <c r="E6" i="10"/>
  <c r="F6" i="10"/>
  <c r="G6" i="10"/>
  <c r="H6" i="10"/>
  <c r="I6" i="10"/>
  <c r="J6" i="10"/>
  <c r="K6" i="10"/>
  <c r="L6" i="10"/>
  <c r="M6" i="10"/>
  <c r="B7" i="10"/>
  <c r="C7" i="10"/>
  <c r="D7" i="10"/>
  <c r="E7" i="10"/>
  <c r="F7" i="10"/>
  <c r="G7" i="10"/>
  <c r="H7" i="10"/>
  <c r="I7" i="10"/>
  <c r="J7" i="10"/>
  <c r="K7" i="10"/>
  <c r="L7" i="10"/>
  <c r="M7" i="10"/>
  <c r="B8" i="10"/>
  <c r="C8" i="10"/>
  <c r="D8" i="10"/>
  <c r="E8" i="10"/>
  <c r="F8" i="10"/>
  <c r="G8" i="10"/>
  <c r="H8" i="10"/>
  <c r="I8" i="10"/>
  <c r="J8" i="10"/>
  <c r="K8" i="10"/>
  <c r="L8" i="10"/>
  <c r="M8" i="10"/>
  <c r="B9" i="10"/>
  <c r="C9" i="10"/>
  <c r="D9" i="10"/>
  <c r="E9" i="10"/>
  <c r="F9" i="10"/>
  <c r="G9" i="10"/>
  <c r="H9" i="10"/>
  <c r="I9" i="10"/>
  <c r="J9" i="10"/>
  <c r="K9" i="10"/>
  <c r="L9" i="10"/>
  <c r="M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B133" i="10"/>
  <c r="C133" i="10"/>
  <c r="D133" i="10"/>
  <c r="E133" i="10"/>
  <c r="F133" i="10"/>
  <c r="G133" i="10"/>
  <c r="H133" i="10"/>
  <c r="I133" i="10"/>
  <c r="J133" i="10"/>
  <c r="K133" i="10"/>
  <c r="L133" i="10"/>
  <c r="M133" i="10"/>
  <c r="B134" i="10"/>
  <c r="C134" i="10"/>
  <c r="D134" i="10"/>
  <c r="E134" i="10"/>
  <c r="F134" i="10"/>
  <c r="G134" i="10"/>
  <c r="H134" i="10"/>
  <c r="I134" i="10"/>
  <c r="J134" i="10"/>
  <c r="K134" i="10"/>
  <c r="L134" i="10"/>
  <c r="M134" i="10"/>
  <c r="B135" i="10"/>
  <c r="C135" i="10"/>
  <c r="D135" i="10"/>
  <c r="E135" i="10"/>
  <c r="F135" i="10"/>
  <c r="G135" i="10"/>
  <c r="H135" i="10"/>
  <c r="I135" i="10"/>
  <c r="J135" i="10"/>
  <c r="K135" i="10"/>
  <c r="L135" i="10"/>
  <c r="M135" i="10"/>
  <c r="B136" i="10"/>
  <c r="C136" i="10"/>
  <c r="D136" i="10"/>
  <c r="E136" i="10"/>
  <c r="F136" i="10"/>
  <c r="G136" i="10"/>
  <c r="H136" i="10"/>
  <c r="I136" i="10"/>
  <c r="J136" i="10"/>
  <c r="K136" i="10"/>
  <c r="L136" i="10"/>
  <c r="M136" i="10"/>
  <c r="B137" i="10"/>
  <c r="C137" i="10"/>
  <c r="D137" i="10"/>
  <c r="E137" i="10"/>
  <c r="F137" i="10"/>
  <c r="G137" i="10"/>
  <c r="H137" i="10"/>
  <c r="I137" i="10"/>
  <c r="J137" i="10"/>
  <c r="K137" i="10"/>
  <c r="L137" i="10"/>
  <c r="M137" i="10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B139" i="10"/>
  <c r="C139" i="10"/>
  <c r="D139" i="10"/>
  <c r="E139" i="10"/>
  <c r="F139" i="10"/>
  <c r="G139" i="10"/>
  <c r="H139" i="10"/>
  <c r="I139" i="10"/>
  <c r="J139" i="10"/>
  <c r="K139" i="10"/>
  <c r="L139" i="10"/>
  <c r="M139" i="10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B142" i="10"/>
  <c r="C142" i="10"/>
  <c r="D142" i="10"/>
  <c r="E142" i="10"/>
  <c r="F142" i="10"/>
  <c r="G142" i="10"/>
  <c r="H142" i="10"/>
  <c r="I142" i="10"/>
  <c r="J142" i="10"/>
  <c r="K142" i="10"/>
  <c r="L142" i="10"/>
  <c r="M142" i="10"/>
  <c r="B143" i="10"/>
  <c r="C143" i="10"/>
  <c r="D143" i="10"/>
  <c r="E143" i="10"/>
  <c r="F143" i="10"/>
  <c r="G143" i="10"/>
  <c r="H143" i="10"/>
  <c r="I143" i="10"/>
  <c r="J143" i="10"/>
  <c r="K143" i="10"/>
  <c r="L143" i="10"/>
  <c r="M143" i="10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B145" i="10"/>
  <c r="C145" i="10"/>
  <c r="D145" i="10"/>
  <c r="E145" i="10"/>
  <c r="F145" i="10"/>
  <c r="G145" i="10"/>
  <c r="H145" i="10"/>
  <c r="I145" i="10"/>
  <c r="J145" i="10"/>
  <c r="K145" i="10"/>
  <c r="L145" i="10"/>
  <c r="M145" i="10"/>
  <c r="B146" i="10"/>
  <c r="C146" i="10"/>
  <c r="D146" i="10"/>
  <c r="E146" i="10"/>
  <c r="F146" i="10"/>
  <c r="G146" i="10"/>
  <c r="H146" i="10"/>
  <c r="I146" i="10"/>
  <c r="J146" i="10"/>
  <c r="K146" i="10"/>
  <c r="L146" i="10"/>
  <c r="M146" i="10"/>
  <c r="B147" i="10"/>
  <c r="C147" i="10"/>
  <c r="D147" i="10"/>
  <c r="E147" i="10"/>
  <c r="F147" i="10"/>
  <c r="G147" i="10"/>
  <c r="H147" i="10"/>
  <c r="I147" i="10"/>
  <c r="J147" i="10"/>
  <c r="K147" i="10"/>
  <c r="L147" i="10"/>
  <c r="M147" i="10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B149" i="10"/>
  <c r="C149" i="10"/>
  <c r="D149" i="10"/>
  <c r="E149" i="10"/>
  <c r="F149" i="10"/>
  <c r="G149" i="10"/>
  <c r="H149" i="10"/>
  <c r="I149" i="10"/>
  <c r="J149" i="10"/>
  <c r="K149" i="10"/>
  <c r="L149" i="10"/>
  <c r="M149" i="10"/>
  <c r="B150" i="10"/>
  <c r="C150" i="10"/>
  <c r="D150" i="10"/>
  <c r="E150" i="10"/>
  <c r="F150" i="10"/>
  <c r="G150" i="10"/>
  <c r="H150" i="10"/>
  <c r="I150" i="10"/>
  <c r="J150" i="10"/>
  <c r="K150" i="10"/>
  <c r="L150" i="10"/>
  <c r="M150" i="10"/>
  <c r="B151" i="10"/>
  <c r="C151" i="10"/>
  <c r="D151" i="10"/>
  <c r="E151" i="10"/>
  <c r="F151" i="10"/>
  <c r="G151" i="10"/>
  <c r="H151" i="10"/>
  <c r="I151" i="10"/>
  <c r="J151" i="10"/>
  <c r="K151" i="10"/>
  <c r="L151" i="10"/>
  <c r="M151" i="10"/>
  <c r="B152" i="10"/>
  <c r="C152" i="10"/>
  <c r="D152" i="10"/>
  <c r="E152" i="10"/>
  <c r="F152" i="10"/>
  <c r="G152" i="10"/>
  <c r="H152" i="10"/>
  <c r="I152" i="10"/>
  <c r="J152" i="10"/>
  <c r="K152" i="10"/>
  <c r="L152" i="10"/>
  <c r="M152" i="10"/>
  <c r="B153" i="10"/>
  <c r="C153" i="10"/>
  <c r="D153" i="10"/>
  <c r="E153" i="10"/>
  <c r="F153" i="10"/>
  <c r="G153" i="10"/>
  <c r="H153" i="10"/>
  <c r="I153" i="10"/>
  <c r="J153" i="10"/>
  <c r="K153" i="10"/>
  <c r="L153" i="10"/>
  <c r="M153" i="10"/>
  <c r="B154" i="10"/>
  <c r="C154" i="10"/>
  <c r="D154" i="10"/>
  <c r="E154" i="10"/>
  <c r="F154" i="10"/>
  <c r="G154" i="10"/>
  <c r="H154" i="10"/>
  <c r="I154" i="10"/>
  <c r="J154" i="10"/>
  <c r="K154" i="10"/>
  <c r="L154" i="10"/>
  <c r="M154" i="10"/>
  <c r="B155" i="10"/>
  <c r="C155" i="10"/>
  <c r="D155" i="10"/>
  <c r="E155" i="10"/>
  <c r="F155" i="10"/>
  <c r="G155" i="10"/>
  <c r="H155" i="10"/>
  <c r="I155" i="10"/>
  <c r="J155" i="10"/>
  <c r="K155" i="10"/>
  <c r="L155" i="10"/>
  <c r="M155" i="10"/>
  <c r="B156" i="10"/>
  <c r="C156" i="10"/>
  <c r="D156" i="10"/>
  <c r="E156" i="10"/>
  <c r="F156" i="10"/>
  <c r="G156" i="10"/>
  <c r="H156" i="10"/>
  <c r="I156" i="10"/>
  <c r="J156" i="10"/>
  <c r="K156" i="10"/>
  <c r="L156" i="10"/>
  <c r="M156" i="10"/>
  <c r="B157" i="10"/>
  <c r="C157" i="10"/>
  <c r="D157" i="10"/>
  <c r="E157" i="10"/>
  <c r="F157" i="10"/>
  <c r="G157" i="10"/>
  <c r="H157" i="10"/>
  <c r="I157" i="10"/>
  <c r="J157" i="10"/>
  <c r="K157" i="10"/>
  <c r="L157" i="10"/>
  <c r="M157" i="10"/>
  <c r="B158" i="10"/>
  <c r="C158" i="10"/>
  <c r="D158" i="10"/>
  <c r="E158" i="10"/>
  <c r="F158" i="10"/>
  <c r="G158" i="10"/>
  <c r="H158" i="10"/>
  <c r="I158" i="10"/>
  <c r="J158" i="10"/>
  <c r="K158" i="10"/>
  <c r="L158" i="10"/>
  <c r="M158" i="10"/>
  <c r="B159" i="10"/>
  <c r="C159" i="10"/>
  <c r="D159" i="10"/>
  <c r="E159" i="10"/>
  <c r="F159" i="10"/>
  <c r="G159" i="10"/>
  <c r="H159" i="10"/>
  <c r="I159" i="10"/>
  <c r="J159" i="10"/>
  <c r="K159" i="10"/>
  <c r="L159" i="10"/>
  <c r="M159" i="10"/>
  <c r="B160" i="10"/>
  <c r="C160" i="10"/>
  <c r="D160" i="10"/>
  <c r="E160" i="10"/>
  <c r="F160" i="10"/>
  <c r="G160" i="10"/>
  <c r="H160" i="10"/>
  <c r="I160" i="10"/>
  <c r="J160" i="10"/>
  <c r="K160" i="10"/>
  <c r="L160" i="10"/>
  <c r="M160" i="10"/>
  <c r="B161" i="10"/>
  <c r="C161" i="10"/>
  <c r="D161" i="10"/>
  <c r="E161" i="10"/>
  <c r="F161" i="10"/>
  <c r="G161" i="10"/>
  <c r="H161" i="10"/>
  <c r="I161" i="10"/>
  <c r="J161" i="10"/>
  <c r="K161" i="10"/>
  <c r="L161" i="10"/>
  <c r="M161" i="10"/>
  <c r="B162" i="10"/>
  <c r="C162" i="10"/>
  <c r="D162" i="10"/>
  <c r="E162" i="10"/>
  <c r="F162" i="10"/>
  <c r="G162" i="10"/>
  <c r="H162" i="10"/>
  <c r="I162" i="10"/>
  <c r="J162" i="10"/>
  <c r="K162" i="10"/>
  <c r="L162" i="10"/>
  <c r="M162" i="10"/>
  <c r="B163" i="10"/>
  <c r="C163" i="10"/>
  <c r="D163" i="10"/>
  <c r="E163" i="10"/>
  <c r="F163" i="10"/>
  <c r="G163" i="10"/>
  <c r="H163" i="10"/>
  <c r="I163" i="10"/>
  <c r="J163" i="10"/>
  <c r="K163" i="10"/>
  <c r="L163" i="10"/>
  <c r="M163" i="10"/>
  <c r="B164" i="10"/>
  <c r="C164" i="10"/>
  <c r="D164" i="10"/>
  <c r="E164" i="10"/>
  <c r="F164" i="10"/>
  <c r="G164" i="10"/>
  <c r="H164" i="10"/>
  <c r="I164" i="10"/>
  <c r="J164" i="10"/>
  <c r="K164" i="10"/>
  <c r="L164" i="10"/>
  <c r="M164" i="10"/>
  <c r="B165" i="10"/>
  <c r="C165" i="10"/>
  <c r="D165" i="10"/>
  <c r="E165" i="10"/>
  <c r="F165" i="10"/>
  <c r="G165" i="10"/>
  <c r="H165" i="10"/>
  <c r="I165" i="10"/>
  <c r="J165" i="10"/>
  <c r="K165" i="10"/>
  <c r="L165" i="10"/>
  <c r="M165" i="10"/>
  <c r="B166" i="10"/>
  <c r="C166" i="10"/>
  <c r="D166" i="10"/>
  <c r="E166" i="10"/>
  <c r="F166" i="10"/>
  <c r="G166" i="10"/>
  <c r="H166" i="10"/>
  <c r="I166" i="10"/>
  <c r="J166" i="10"/>
  <c r="K166" i="10"/>
  <c r="L166" i="10"/>
  <c r="M166" i="10"/>
  <c r="B167" i="10"/>
  <c r="C167" i="10"/>
  <c r="D167" i="10"/>
  <c r="E167" i="10"/>
  <c r="F167" i="10"/>
  <c r="G167" i="10"/>
  <c r="H167" i="10"/>
  <c r="I167" i="10"/>
  <c r="J167" i="10"/>
  <c r="K167" i="10"/>
  <c r="L167" i="10"/>
  <c r="M167" i="10"/>
  <c r="B168" i="10"/>
  <c r="C168" i="10"/>
  <c r="D168" i="10"/>
  <c r="E168" i="10"/>
  <c r="F168" i="10"/>
  <c r="G168" i="10"/>
  <c r="H168" i="10"/>
  <c r="I168" i="10"/>
  <c r="J168" i="10"/>
  <c r="K168" i="10"/>
  <c r="L168" i="10"/>
  <c r="M168" i="10"/>
  <c r="B169" i="10"/>
  <c r="C169" i="10"/>
  <c r="D169" i="10"/>
  <c r="E169" i="10"/>
  <c r="F169" i="10"/>
  <c r="G169" i="10"/>
  <c r="H169" i="10"/>
  <c r="I169" i="10"/>
  <c r="J169" i="10"/>
  <c r="K169" i="10"/>
  <c r="L169" i="10"/>
  <c r="M169" i="10"/>
  <c r="B170" i="10"/>
  <c r="C170" i="10"/>
  <c r="D170" i="10"/>
  <c r="E170" i="10"/>
  <c r="F170" i="10"/>
  <c r="G170" i="10"/>
  <c r="H170" i="10"/>
  <c r="I170" i="10"/>
  <c r="J170" i="10"/>
  <c r="K170" i="10"/>
  <c r="L170" i="10"/>
  <c r="M170" i="10"/>
  <c r="B171" i="10"/>
  <c r="C171" i="10"/>
  <c r="D171" i="10"/>
  <c r="E171" i="10"/>
  <c r="F171" i="10"/>
  <c r="G171" i="10"/>
  <c r="H171" i="10"/>
  <c r="I171" i="10"/>
  <c r="J171" i="10"/>
  <c r="K171" i="10"/>
  <c r="L171" i="10"/>
  <c r="M171" i="10"/>
  <c r="B172" i="10"/>
  <c r="C172" i="10"/>
  <c r="D172" i="10"/>
  <c r="E172" i="10"/>
  <c r="F172" i="10"/>
  <c r="G172" i="10"/>
  <c r="H172" i="10"/>
  <c r="I172" i="10"/>
  <c r="J172" i="10"/>
  <c r="K172" i="10"/>
  <c r="L172" i="10"/>
  <c r="M172" i="10"/>
  <c r="B173" i="10"/>
  <c r="C173" i="10"/>
  <c r="D173" i="10"/>
  <c r="E173" i="10"/>
  <c r="F173" i="10"/>
  <c r="G173" i="10"/>
  <c r="H173" i="10"/>
  <c r="I173" i="10"/>
  <c r="J173" i="10"/>
  <c r="K173" i="10"/>
  <c r="L173" i="10"/>
  <c r="M173" i="10"/>
  <c r="B174" i="10"/>
  <c r="C174" i="10"/>
  <c r="D174" i="10"/>
  <c r="E174" i="10"/>
  <c r="F174" i="10"/>
  <c r="G174" i="10"/>
  <c r="H174" i="10"/>
  <c r="I174" i="10"/>
  <c r="J174" i="10"/>
  <c r="K174" i="10"/>
  <c r="L174" i="10"/>
  <c r="M174" i="10"/>
  <c r="B175" i="10"/>
  <c r="C175" i="10"/>
  <c r="D175" i="10"/>
  <c r="E175" i="10"/>
  <c r="F175" i="10"/>
  <c r="G175" i="10"/>
  <c r="H175" i="10"/>
  <c r="I175" i="10"/>
  <c r="J175" i="10"/>
  <c r="K175" i="10"/>
  <c r="L175" i="10"/>
  <c r="M17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B177" i="10"/>
  <c r="C177" i="10"/>
  <c r="D177" i="10"/>
  <c r="E177" i="10"/>
  <c r="F177" i="10"/>
  <c r="G177" i="10"/>
  <c r="H177" i="10"/>
  <c r="I177" i="10"/>
  <c r="J177" i="10"/>
  <c r="K177" i="10"/>
  <c r="L177" i="10"/>
  <c r="M177" i="10"/>
  <c r="C4" i="10"/>
  <c r="D4" i="10"/>
  <c r="E4" i="10"/>
  <c r="F4" i="10"/>
  <c r="G4" i="10"/>
  <c r="H4" i="10"/>
  <c r="I4" i="10"/>
  <c r="J4" i="10"/>
  <c r="K4" i="10"/>
  <c r="L4" i="10"/>
  <c r="M4" i="10"/>
  <c r="B4" i="10"/>
  <c r="D3" i="9" a="1"/>
  <c r="D3" i="9" s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3" i="8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2" i="6"/>
  <c r="E9" i="4"/>
  <c r="D9" i="4"/>
  <c r="C9" i="4"/>
  <c r="D2" i="8" l="1"/>
  <c r="D5" i="12" l="1"/>
  <c r="E5" i="12"/>
  <c r="C5" i="12" a="1"/>
  <c r="C5" i="12" s="1"/>
  <c r="D2" i="9" a="1"/>
  <c r="D2" i="9" s="1"/>
  <c r="C7" i="4"/>
  <c r="C8" i="4"/>
  <c r="D8" i="4"/>
  <c r="E8" i="4" s="1"/>
  <c r="D7" i="4"/>
  <c r="E7" i="4" s="1"/>
  <c r="D6" i="4"/>
  <c r="E6" i="4" s="1"/>
  <c r="C6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<sst xmlns="http://schemas.openxmlformats.org/spreadsheetml/2006/main" count="2998" uniqueCount="476">
  <si>
    <t>Customer:</t>
  </si>
  <si>
    <t>Item</t>
  </si>
  <si>
    <t>Unit Price</t>
  </si>
  <si>
    <t>Qty</t>
  </si>
  <si>
    <t>XYZ Company Sales Order</t>
  </si>
  <si>
    <t>Description</t>
  </si>
  <si>
    <t>Ext. Price</t>
  </si>
  <si>
    <t>PDT-960</t>
  </si>
  <si>
    <t>PDT-600</t>
  </si>
  <si>
    <t>PDT-610</t>
  </si>
  <si>
    <t>PDT-710</t>
  </si>
  <si>
    <t>PDT-860</t>
  </si>
  <si>
    <t>Data Entry Terminal with Contact Scanner</t>
  </si>
  <si>
    <t>Data Entry Terminal - 32K</t>
  </si>
  <si>
    <t>Data Entry Terminal - 512K</t>
  </si>
  <si>
    <t>8 Line Data Entry Terminal</t>
  </si>
  <si>
    <t>Data Entry Terminal with Scanner</t>
  </si>
  <si>
    <t>Price</t>
  </si>
  <si>
    <t>Items</t>
  </si>
  <si>
    <t>SC-912</t>
  </si>
  <si>
    <t>SC-970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</si>
  <si>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</si>
  <si>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</si>
  <si>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</si>
  <si>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</si>
  <si>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</si>
  <si>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</si>
  <si>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</si>
  <si>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</si>
  <si>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</si>
  <si>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</si>
  <si>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</si>
  <si>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</si>
  <si>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</si>
  <si>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</si>
  <si>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</si>
  <si>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</si>
  <si>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</si>
  <si>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</si>
  <si>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</si>
  <si>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</si>
  <si>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</si>
  <si>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</si>
  <si>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Region</t>
  </si>
  <si>
    <t>Product</t>
  </si>
  <si>
    <t>Date</t>
  </si>
  <si>
    <t>Customer</t>
  </si>
  <si>
    <t>Quantity</t>
  </si>
  <si>
    <t>Revenue</t>
  </si>
  <si>
    <t>COGS</t>
  </si>
  <si>
    <t>East</t>
  </si>
  <si>
    <t>XYZ</t>
  </si>
  <si>
    <t>Ford</t>
  </si>
  <si>
    <t>Central</t>
  </si>
  <si>
    <t>DEF</t>
  </si>
  <si>
    <t>Verizon</t>
  </si>
  <si>
    <t>ABC</t>
  </si>
  <si>
    <t>Ainsworth</t>
  </si>
  <si>
    <t>Gildan Activewear</t>
  </si>
  <si>
    <t>Texaco</t>
  </si>
  <si>
    <t>IBM</t>
  </si>
  <si>
    <t>General Motors</t>
  </si>
  <si>
    <t>State Farm</t>
  </si>
  <si>
    <t>West</t>
  </si>
  <si>
    <t>HP</t>
  </si>
  <si>
    <t>Wal-Mart</t>
  </si>
  <si>
    <t>Sun Life Financial</t>
  </si>
  <si>
    <t>Molson, Inc</t>
  </si>
  <si>
    <t>Exxon</t>
  </si>
  <si>
    <t>SBC Communications</t>
  </si>
  <si>
    <t>Shell Canada</t>
  </si>
  <si>
    <t>Nortel Networks</t>
  </si>
  <si>
    <t>Chevron</t>
  </si>
  <si>
    <t>Phillip Morris</t>
  </si>
  <si>
    <t>P&amp;G</t>
  </si>
  <si>
    <t>Air Canada</t>
  </si>
  <si>
    <t>Bell Canada</t>
  </si>
  <si>
    <t>Sears Canada</t>
  </si>
  <si>
    <t>Kroger</t>
  </si>
  <si>
    <t>Compaq</t>
  </si>
  <si>
    <t>Sears</t>
  </si>
  <si>
    <t>Lucent</t>
  </si>
  <si>
    <t>Compton Petroleum</t>
  </si>
  <si>
    <t>W25-6</t>
  </si>
  <si>
    <t>SKU</t>
  </si>
  <si>
    <t>CR 50-4</t>
  </si>
  <si>
    <t>BG33-3</t>
  </si>
  <si>
    <t xml:space="preserve">14K Gold Bangle Bracelet with Vine Design </t>
  </si>
  <si>
    <t>CR50-3</t>
  </si>
  <si>
    <t xml:space="preserve">14K Gold Cross with Onyx </t>
  </si>
  <si>
    <t>BR26-3</t>
  </si>
  <si>
    <t>RG75-3</t>
  </si>
  <si>
    <t xml:space="preserve">14K Gold RAY OF LIGHT Onyx Men's Ring (Men's Rings) </t>
  </si>
  <si>
    <t>CR50-6</t>
  </si>
  <si>
    <t>RG78-25</t>
  </si>
  <si>
    <t xml:space="preserve">14K Gold Ballerina Ring w/ Blue &amp; White CZs (Women's Rings, CZ Rings) </t>
  </si>
  <si>
    <t>ER46-14</t>
  </si>
  <si>
    <t xml:space="preserve">18K Italian Gold Women's Watch </t>
  </si>
  <si>
    <t xml:space="preserve">18K Italian Gold Men's Bracelet </t>
  </si>
  <si>
    <t>BR15-3</t>
  </si>
  <si>
    <t xml:space="preserve">14K Gold Onyx Men's Bracelet </t>
  </si>
  <si>
    <t>Cross50-5</t>
  </si>
  <si>
    <t>BG33-8</t>
  </si>
  <si>
    <t xml:space="preserve">14K Gold Bangle Bracelet with Star Design </t>
  </si>
  <si>
    <t>CR50-2</t>
  </si>
  <si>
    <t>BG33-17</t>
  </si>
  <si>
    <t xml:space="preserve">14K Gold Onyx Cross </t>
  </si>
  <si>
    <t>ER41-4</t>
  </si>
  <si>
    <t>CR50-1</t>
  </si>
  <si>
    <t xml:space="preserve">14K Gold Onyx Cross with White Cubic Zirconia Stones </t>
  </si>
  <si>
    <t xml:space="preserve">14K Gold Swiss Cut Earrings </t>
  </si>
  <si>
    <t xml:space="preserve">14K Gold Fish Hoop Earrings </t>
  </si>
  <si>
    <t>ER46-7</t>
  </si>
  <si>
    <t xml:space="preserve">14K Gold Hollow Earrings </t>
  </si>
  <si>
    <t>ER46-22</t>
  </si>
  <si>
    <t xml:space="preserve">14K Gold Hoop Earrings </t>
  </si>
  <si>
    <t>ER46-28</t>
  </si>
  <si>
    <t xml:space="preserve">14K Gold Earrings </t>
  </si>
  <si>
    <t>ER46-29</t>
  </si>
  <si>
    <t>ER 46-33</t>
  </si>
  <si>
    <t>ER49-20</t>
  </si>
  <si>
    <t xml:space="preserve">14K Gold Hoop/Tube Earrings </t>
  </si>
  <si>
    <t>ER49-21</t>
  </si>
  <si>
    <t>ER49-22</t>
  </si>
  <si>
    <t xml:space="preserve">14K Gold Tube/Hoop Earrings </t>
  </si>
  <si>
    <t>ER80-63</t>
  </si>
  <si>
    <t xml:space="preserve">14K Gold Ruby Colored Cubic Zirconia Earrings </t>
  </si>
  <si>
    <t>ER89-47</t>
  </si>
  <si>
    <t xml:space="preserve">14K Gold Two-Tone Rose Earrings </t>
  </si>
  <si>
    <t>P411A</t>
  </si>
  <si>
    <t xml:space="preserve">14K Gold Lion Pendant </t>
  </si>
  <si>
    <t>P330</t>
  </si>
  <si>
    <t xml:space="preserve">14K Gold Eagle Pendant </t>
  </si>
  <si>
    <t>BG33-9</t>
  </si>
  <si>
    <t xml:space="preserve">BG33-8  </t>
  </si>
  <si>
    <t xml:space="preserve">Cross50-5  </t>
  </si>
  <si>
    <t xml:space="preserve">RG78-25  </t>
  </si>
  <si>
    <t xml:space="preserve">ER46-7  </t>
  </si>
  <si>
    <t xml:space="preserve">RG75-3  </t>
  </si>
  <si>
    <t xml:space="preserve">W25-6  </t>
  </si>
  <si>
    <t xml:space="preserve">CR50-6  </t>
  </si>
  <si>
    <t xml:space="preserve">ER41-4  </t>
  </si>
  <si>
    <t xml:space="preserve">CR50-1  </t>
  </si>
  <si>
    <t xml:space="preserve">CR50-3  </t>
  </si>
  <si>
    <t xml:space="preserve">BG33-3  </t>
  </si>
  <si>
    <t xml:space="preserve">BR26-3  </t>
  </si>
  <si>
    <t xml:space="preserve">BG33-9  </t>
  </si>
  <si>
    <t xml:space="preserve">CR50-2  </t>
  </si>
  <si>
    <t xml:space="preserve">ER46-28  </t>
  </si>
  <si>
    <t xml:space="preserve">ER46-22  </t>
  </si>
  <si>
    <t xml:space="preserve">ER46-14  </t>
  </si>
  <si>
    <t xml:space="preserve">ER46-29  </t>
  </si>
  <si>
    <t xml:space="preserve">CR 50-4  </t>
  </si>
  <si>
    <t xml:space="preserve">BR15-3  </t>
  </si>
  <si>
    <t xml:space="preserve">BG33-17  </t>
  </si>
  <si>
    <t xml:space="preserve">BG33-3   </t>
  </si>
  <si>
    <t xml:space="preserve">BG33-8   </t>
  </si>
  <si>
    <t xml:space="preserve">CR50-3   </t>
  </si>
  <si>
    <t xml:space="preserve">RG75-3   </t>
  </si>
  <si>
    <t xml:space="preserve">RG78-25   </t>
  </si>
  <si>
    <t xml:space="preserve">W25-6   </t>
  </si>
  <si>
    <t xml:space="preserve">BR26-3   </t>
  </si>
  <si>
    <t xml:space="preserve">BR15-3   </t>
  </si>
  <si>
    <t xml:space="preserve">BG33-17   </t>
  </si>
  <si>
    <t xml:space="preserve">CR 50-4   </t>
  </si>
  <si>
    <t xml:space="preserve">CR50-2   </t>
  </si>
  <si>
    <t xml:space="preserve">CR50-1   </t>
  </si>
  <si>
    <t xml:space="preserve">Cross50-5   </t>
  </si>
  <si>
    <t xml:space="preserve">CR50-6   </t>
  </si>
  <si>
    <t xml:space="preserve">ER41-4   </t>
  </si>
  <si>
    <t xml:space="preserve">ER46-14   </t>
  </si>
  <si>
    <t xml:space="preserve">ER46-7   </t>
  </si>
  <si>
    <t xml:space="preserve">ER46-22   </t>
  </si>
  <si>
    <t xml:space="preserve">ER46-28   </t>
  </si>
  <si>
    <t xml:space="preserve">ER46-29   </t>
  </si>
  <si>
    <t xml:space="preserve">ER 46-33   </t>
  </si>
  <si>
    <t xml:space="preserve">ER49-20   </t>
  </si>
  <si>
    <t xml:space="preserve">ER49-21   </t>
  </si>
  <si>
    <t xml:space="preserve">ER49-22   </t>
  </si>
  <si>
    <t xml:space="preserve">ER80-63   </t>
  </si>
  <si>
    <t xml:space="preserve">ER89-47   </t>
  </si>
  <si>
    <t xml:space="preserve">P411A   </t>
  </si>
  <si>
    <t xml:space="preserve">P330   </t>
  </si>
  <si>
    <t>Acct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</si>
  <si>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</si>
  <si>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</si>
  <si>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</si>
  <si>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</si>
  <si>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</si>
  <si>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</si>
  <si>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</si>
  <si>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</si>
  <si>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</si>
  <si>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</si>
  <si>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</si>
  <si>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</si>
  <si>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</t>
  </si>
  <si>
    <t>F</t>
  </si>
  <si>
    <t>M</t>
  </si>
  <si>
    <t>A</t>
  </si>
  <si>
    <t>S</t>
  </si>
  <si>
    <t>O</t>
  </si>
  <si>
    <t>N</t>
  </si>
  <si>
    <t>D</t>
  </si>
  <si>
    <t>A308</t>
  </si>
  <si>
    <t>A219</t>
  </si>
  <si>
    <t>A249</t>
  </si>
  <si>
    <t>A154</t>
  </si>
  <si>
    <t>A128</t>
  </si>
  <si>
    <t>A229</t>
  </si>
  <si>
    <t>A235</t>
  </si>
  <si>
    <t>A294</t>
  </si>
  <si>
    <t>A227</t>
  </si>
  <si>
    <t>A239</t>
  </si>
  <si>
    <t>A216</t>
  </si>
  <si>
    <t>A167</t>
  </si>
  <si>
    <t>A190</t>
  </si>
  <si>
    <t>A141</t>
  </si>
  <si>
    <t>A151</t>
  </si>
  <si>
    <t>A262</t>
  </si>
  <si>
    <t>A224</t>
  </si>
  <si>
    <t>A123</t>
  </si>
  <si>
    <t>A237</t>
  </si>
  <si>
    <t>A124</t>
  </si>
  <si>
    <t>A279</t>
  </si>
  <si>
    <t>A125</t>
  </si>
  <si>
    <t>A127</t>
  </si>
  <si>
    <t>A126</t>
  </si>
  <si>
    <t>A255</t>
  </si>
  <si>
    <t>A223</t>
  </si>
  <si>
    <t>A129</t>
  </si>
  <si>
    <t>A287</t>
  </si>
  <si>
    <t>A130</t>
  </si>
  <si>
    <t>A181</t>
  </si>
  <si>
    <t>A131</t>
  </si>
  <si>
    <t>A132</t>
  </si>
  <si>
    <t>A166</t>
  </si>
  <si>
    <t>A133</t>
  </si>
  <si>
    <t>A134</t>
  </si>
  <si>
    <t>A135</t>
  </si>
  <si>
    <t>A212</t>
  </si>
  <si>
    <t>A136</t>
  </si>
  <si>
    <t>A137</t>
  </si>
  <si>
    <t>A153</t>
  </si>
  <si>
    <t>A138</t>
  </si>
  <si>
    <t>A139</t>
  </si>
  <si>
    <t>A140</t>
  </si>
  <si>
    <t>A307</t>
  </si>
  <si>
    <t>A248</t>
  </si>
  <si>
    <t>A142</t>
  </si>
  <si>
    <t>A276</t>
  </si>
  <si>
    <t>A143</t>
  </si>
  <si>
    <t>A256</t>
  </si>
  <si>
    <t>A144</t>
  </si>
  <si>
    <t>A214</t>
  </si>
  <si>
    <t>A145</t>
  </si>
  <si>
    <t>A266</t>
  </si>
  <si>
    <t>A146</t>
  </si>
  <si>
    <t>A147</t>
  </si>
  <si>
    <t>A148</t>
  </si>
  <si>
    <t>A149</t>
  </si>
  <si>
    <t>A150</t>
  </si>
  <si>
    <t>A152</t>
  </si>
  <si>
    <t>A192</t>
  </si>
  <si>
    <t>A155</t>
  </si>
  <si>
    <t>A225</t>
  </si>
  <si>
    <t>A156</t>
  </si>
  <si>
    <t>A185</t>
  </si>
  <si>
    <t>A157</t>
  </si>
  <si>
    <t>A203</t>
  </si>
  <si>
    <t>A158</t>
  </si>
  <si>
    <t>A164</t>
  </si>
  <si>
    <t>A159</t>
  </si>
  <si>
    <t>A260</t>
  </si>
  <si>
    <t>A160</t>
  </si>
  <si>
    <t>A161</t>
  </si>
  <si>
    <t>A313</t>
  </si>
  <si>
    <t>A162</t>
  </si>
  <si>
    <t>A311</t>
  </si>
  <si>
    <t>A163</t>
  </si>
  <si>
    <t>A280</t>
  </si>
  <si>
    <t>A165</t>
  </si>
  <si>
    <t>A284</t>
  </si>
  <si>
    <t>A168</t>
  </si>
  <si>
    <t>A210</t>
  </si>
  <si>
    <t>A169</t>
  </si>
  <si>
    <t>A170</t>
  </si>
  <si>
    <t>A309</t>
  </si>
  <si>
    <t>A171</t>
  </si>
  <si>
    <t>A289</t>
  </si>
  <si>
    <t>A172</t>
  </si>
  <si>
    <t>A275</t>
  </si>
  <si>
    <t>A173</t>
  </si>
  <si>
    <t>A323</t>
  </si>
  <si>
    <t>A174</t>
  </si>
  <si>
    <t>A200</t>
  </si>
  <si>
    <t>A175</t>
  </si>
  <si>
    <t>A176</t>
  </si>
  <si>
    <t>A177</t>
  </si>
  <si>
    <t>A321</t>
  </si>
  <si>
    <t>A178</t>
  </si>
  <si>
    <t>A179</t>
  </si>
  <si>
    <t>A180</t>
  </si>
  <si>
    <t>A182</t>
  </si>
  <si>
    <t>A183</t>
  </si>
  <si>
    <t>A184</t>
  </si>
  <si>
    <t>A271</t>
  </si>
  <si>
    <t>A186</t>
  </si>
  <si>
    <t>A278</t>
  </si>
  <si>
    <t>A187</t>
  </si>
  <si>
    <t>A291</t>
  </si>
  <si>
    <t>A188</t>
  </si>
  <si>
    <t>A253</t>
  </si>
  <si>
    <t>A189</t>
  </si>
  <si>
    <t>A191</t>
  </si>
  <si>
    <t>A316</t>
  </si>
  <si>
    <t>A193</t>
  </si>
  <si>
    <t>A194</t>
  </si>
  <si>
    <t>A195</t>
  </si>
  <si>
    <t>A196</t>
  </si>
  <si>
    <t>A197</t>
  </si>
  <si>
    <t>A290</t>
  </si>
  <si>
    <t>A198</t>
  </si>
  <si>
    <t>A199</t>
  </si>
  <si>
    <t>A207</t>
  </si>
  <si>
    <t>A201</t>
  </si>
  <si>
    <t>A281</t>
  </si>
  <si>
    <t>A202</t>
  </si>
  <si>
    <t>A226</t>
  </si>
  <si>
    <t>A204</t>
  </si>
  <si>
    <t>A286</t>
  </si>
  <si>
    <t>A205</t>
  </si>
  <si>
    <t>A238</t>
  </si>
  <si>
    <t>A206</t>
  </si>
  <si>
    <t>A261</t>
  </si>
  <si>
    <t>A208</t>
  </si>
  <si>
    <t>A209</t>
  </si>
  <si>
    <t>A211</t>
  </si>
  <si>
    <t>A252</t>
  </si>
  <si>
    <t>A213</t>
  </si>
  <si>
    <t>A215</t>
  </si>
  <si>
    <t>A217</t>
  </si>
  <si>
    <t>A263</t>
  </si>
  <si>
    <t>A218</t>
  </si>
  <si>
    <t>A220</t>
  </si>
  <si>
    <t>A221</t>
  </si>
  <si>
    <t>A222</t>
  </si>
  <si>
    <t>A228</t>
  </si>
  <si>
    <t>A230</t>
  </si>
  <si>
    <t>A231</t>
  </si>
  <si>
    <t>A300</t>
  </si>
  <si>
    <t>A232</t>
  </si>
  <si>
    <t>A233</t>
  </si>
  <si>
    <t>A234</t>
  </si>
  <si>
    <t>A236</t>
  </si>
  <si>
    <t>A254</t>
  </si>
  <si>
    <t>A240</t>
  </si>
  <si>
    <t>A312</t>
  </si>
  <si>
    <t>A241</t>
  </si>
  <si>
    <t>A242</t>
  </si>
  <si>
    <t>A243</t>
  </si>
  <si>
    <t>A244</t>
  </si>
  <si>
    <t>A245</t>
  </si>
  <si>
    <t>A246</t>
  </si>
  <si>
    <t>A247</t>
  </si>
  <si>
    <t>A250</t>
  </si>
  <si>
    <t>A251</t>
  </si>
  <si>
    <t>A258</t>
  </si>
  <si>
    <t>A257</t>
  </si>
  <si>
    <t>A277</t>
  </si>
  <si>
    <t>A259</t>
  </si>
  <si>
    <t>A264</t>
  </si>
  <si>
    <t>A265</t>
  </si>
  <si>
    <t>A267</t>
  </si>
  <si>
    <t>A268</t>
  </si>
  <si>
    <t>A269</t>
  </si>
  <si>
    <t>A270</t>
  </si>
  <si>
    <t>A272</t>
  </si>
  <si>
    <t>A273</t>
  </si>
  <si>
    <t>A274</t>
  </si>
  <si>
    <t>A282</t>
  </si>
  <si>
    <t>A283</t>
  </si>
  <si>
    <t>A285</t>
  </si>
  <si>
    <t>A288</t>
  </si>
  <si>
    <t>A292</t>
  </si>
  <si>
    <t>A293</t>
  </si>
  <si>
    <t>A295</t>
  </si>
  <si>
    <t>A296</t>
  </si>
  <si>
    <t>A297</t>
  </si>
  <si>
    <t>A298</t>
  </si>
  <si>
    <t>A299</t>
  </si>
  <si>
    <t>A301</t>
  </si>
  <si>
    <t>A302</t>
  </si>
  <si>
    <t>A303</t>
  </si>
  <si>
    <t>A304</t>
  </si>
  <si>
    <t>A305</t>
  </si>
  <si>
    <t>A306</t>
  </si>
  <si>
    <t>A310</t>
  </si>
  <si>
    <t>A314</t>
  </si>
  <si>
    <t>A315</t>
  </si>
  <si>
    <t>A317</t>
  </si>
  <si>
    <t>A318</t>
  </si>
  <si>
    <t>A319</t>
  </si>
  <si>
    <t>A320</t>
  </si>
  <si>
    <t>A322</t>
  </si>
  <si>
    <t>A324</t>
  </si>
  <si>
    <t>XLOOKUP Explained</t>
  </si>
  <si>
    <t>Project Team</t>
  </si>
  <si>
    <t>Name</t>
  </si>
  <si>
    <t>Yearly Salary</t>
  </si>
  <si>
    <t>Division</t>
  </si>
  <si>
    <t>Current Division</t>
  </si>
  <si>
    <t>Bonus</t>
  </si>
  <si>
    <t>Kim West</t>
  </si>
  <si>
    <t>James Willard</t>
  </si>
  <si>
    <t>Richard Elliot</t>
  </si>
  <si>
    <t>Stevie Bridge</t>
  </si>
  <si>
    <t>Roger Mun</t>
  </si>
  <si>
    <t>Paul Garza</t>
  </si>
  <si>
    <t>Robert Marquez</t>
  </si>
  <si>
    <t>Natalie Porter</t>
  </si>
  <si>
    <t>Master data for employees</t>
  </si>
  <si>
    <t>Bonus Scheme</t>
  </si>
  <si>
    <t>Start Date</t>
  </si>
  <si>
    <t>Department</t>
  </si>
  <si>
    <t>Salary</t>
  </si>
  <si>
    <t>Game</t>
  </si>
  <si>
    <t>Sales</t>
  </si>
  <si>
    <t>Peter Ramsy</t>
  </si>
  <si>
    <t>Productivity</t>
  </si>
  <si>
    <t>Procurement</t>
  </si>
  <si>
    <t>Ann Withers</t>
  </si>
  <si>
    <t>Wolfgang Ramjac</t>
  </si>
  <si>
    <t>Finance</t>
  </si>
  <si>
    <t>Daniel Garrett</t>
  </si>
  <si>
    <t>Robert Spear</t>
  </si>
  <si>
    <t>Paul Hill</t>
  </si>
  <si>
    <t>Utility</t>
  </si>
  <si>
    <t>Gary Miller</t>
  </si>
  <si>
    <t>Ewan Thompson</t>
  </si>
  <si>
    <t>Daniela Schreiber</t>
  </si>
  <si>
    <t>Brigitte Bond</t>
  </si>
  <si>
    <t>Walter Miller</t>
  </si>
  <si>
    <t>Corinna Schmidt</t>
  </si>
  <si>
    <t>Andre Cooper</t>
  </si>
  <si>
    <t>Crystal Doyle</t>
  </si>
  <si>
    <t>Maria Tot</t>
  </si>
  <si>
    <t>Mike Saban</t>
  </si>
  <si>
    <t>Robert Blume</t>
  </si>
  <si>
    <t>Paul Wells</t>
  </si>
  <si>
    <t>Robert Richardson</t>
  </si>
  <si>
    <t>Lukas Hofer</t>
  </si>
  <si>
    <t>Robert Musser</t>
  </si>
  <si>
    <t>Betina Bauer</t>
  </si>
  <si>
    <t>Dan Ziegler</t>
  </si>
  <si>
    <t>Jump To:</t>
  </si>
  <si>
    <t>Dropdown</t>
  </si>
  <si>
    <t>VLOOKUP</t>
  </si>
  <si>
    <t>Trim1</t>
  </si>
  <si>
    <t>Trim2</t>
  </si>
  <si>
    <t>Multiple</t>
  </si>
  <si>
    <t>XLOOKUP Basic</t>
  </si>
  <si>
    <t>XLOOKUP Advanced</t>
  </si>
  <si>
    <t>ABC Company</t>
  </si>
  <si>
    <t>18K Gold Bird Pendant</t>
  </si>
  <si>
    <t>Column function</t>
  </si>
  <si>
    <t>Added Row @ top</t>
  </si>
  <si>
    <t>Index and Match</t>
  </si>
  <si>
    <t>Ways to Do This</t>
  </si>
  <si>
    <t>Return to Menu</t>
  </si>
  <si>
    <t>(All)</t>
  </si>
  <si>
    <t>Grand Total</t>
  </si>
  <si>
    <t xml:space="preserve">Revenue </t>
  </si>
  <si>
    <t xml:space="preserve">COGS </t>
  </si>
  <si>
    <t>Customers</t>
  </si>
  <si>
    <t xml:space="preserve">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</si>
</sst>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[$-F800]dddd\,\ mmmm\ dd\,\ yyyy"/>
    <numFmt numFmtId="166" formatCode="0.0%"/>
    <numFmt numFmtId="167" formatCode="_(* #,##0_);_(* \(#,##0\);_(* &quot;-&quot;??_);_(@_)"/>
  </numFmts>
  <fonts count="17">
    <font>
      <sz val="10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indexed="56"/>
      <name val="Axe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Times New Roman"/>
      <family val="1"/>
    </font>
    <font>
      <sz val="10"/>
      <name val="Times New Roman"/>
    </font>
    <font>
      <b/>
      <u/>
      <sz val="10"/>
      <name val="Arial"/>
      <family val="2"/>
    </font>
    <font>
      <sz val="10"/>
      <color theme="3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2981B9"/>
      </bottom>
      <diagonal/>
    </border>
    <border>
      <left/>
      <right/>
      <top/>
      <bottom style="medium">
        <color rgb="FF9DA85E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" fillId="0" borderId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3" fontId="3" fillId="0" borderId="0" xfId="0" applyNumberFormat="1" applyFont="1"/>
    <xf numFmtId="0" fontId="4" fillId="0" borderId="0" xfId="1" quotePrefix="1" applyAlignment="1">
      <alignment horizontal="left"/>
    </xf>
    <xf numFmtId="0" fontId="4" fillId="0" borderId="0" xfId="1"/>
    <xf numFmtId="0" fontId="4" fillId="0" borderId="0" xfId="1" applyAlignment="1">
      <alignment horizontal="right"/>
    </xf>
    <xf numFmtId="0" fontId="6" fillId="0" borderId="0" xfId="2"/>
    <xf numFmtId="14" fontId="6" fillId="0" borderId="0" xfId="2" applyNumberFormat="1"/>
    <xf numFmtId="0" fontId="7" fillId="0" borderId="0" xfId="3"/>
    <xf numFmtId="165" fontId="6" fillId="0" borderId="0" xfId="2" applyNumberFormat="1"/>
    <xf numFmtId="0" fontId="6" fillId="0" borderId="0" xfId="2" quotePrefix="1" applyAlignment="1">
      <alignment horizontal="left"/>
    </xf>
    <xf numFmtId="0" fontId="6" fillId="0" borderId="0" xfId="2" applyAlignment="1">
      <alignment horizontal="left"/>
    </xf>
    <xf numFmtId="0" fontId="8" fillId="0" borderId="0" xfId="2" applyFont="1"/>
    <xf numFmtId="0" fontId="8" fillId="0" borderId="0" xfId="2" applyFont="1" applyAlignment="1">
      <alignment horizontal="right"/>
    </xf>
    <xf numFmtId="0" fontId="9" fillId="0" borderId="1" xfId="4" applyFont="1" applyBorder="1"/>
    <xf numFmtId="0" fontId="10" fillId="0" borderId="1" xfId="4" applyFont="1" applyBorder="1"/>
    <xf numFmtId="0" fontId="1" fillId="0" borderId="0" xfId="4"/>
    <xf numFmtId="0" fontId="9" fillId="0" borderId="2" xfId="4" applyFont="1" applyBorder="1"/>
    <xf numFmtId="0" fontId="5" fillId="0" borderId="2" xfId="5"/>
    <xf numFmtId="0" fontId="5" fillId="0" borderId="3" xfId="6"/>
    <xf numFmtId="3" fontId="1" fillId="0" borderId="0" xfId="4" applyNumberFormat="1"/>
    <xf numFmtId="9" fontId="0" fillId="0" borderId="0" xfId="7" applyFont="1"/>
    <xf numFmtId="166" fontId="0" fillId="0" borderId="0" xfId="7" applyNumberFormat="1" applyFont="1"/>
    <xf numFmtId="0" fontId="9" fillId="0" borderId="0" xfId="4" applyFont="1"/>
    <xf numFmtId="0" fontId="10" fillId="0" borderId="0" xfId="4" applyFont="1"/>
    <xf numFmtId="14" fontId="1" fillId="0" borderId="0" xfId="4" applyNumberFormat="1"/>
    <xf numFmtId="167" fontId="0" fillId="0" borderId="0" xfId="8" applyNumberFormat="1" applyFont="1"/>
    <xf numFmtId="9" fontId="1" fillId="0" borderId="0" xfId="4" applyNumberFormat="1"/>
    <xf numFmtId="167" fontId="0" fillId="0" borderId="0" xfId="8" applyNumberFormat="1" applyFont="1" applyBorder="1"/>
    <xf numFmtId="0" fontId="11" fillId="0" borderId="0" xfId="9"/>
    <xf numFmtId="164" fontId="11" fillId="0" borderId="0" xfId="9" applyNumberFormat="1"/>
    <xf numFmtId="14" fontId="11" fillId="0" borderId="0" xfId="9" applyNumberFormat="1"/>
    <xf numFmtId="0" fontId="12" fillId="0" borderId="0" xfId="0" applyFont="1"/>
    <xf numFmtId="0" fontId="13" fillId="0" borderId="0" xfId="10"/>
    <xf numFmtId="0" fontId="13" fillId="0" borderId="0" xfId="10" quotePrefix="1"/>
    <xf numFmtId="0" fontId="5" fillId="0" borderId="0" xfId="5" applyFont="1" applyBorder="1"/>
    <xf numFmtId="0" fontId="11" fillId="0" borderId="0" xfId="2" applyFont="1"/>
    <xf numFmtId="0" fontId="15" fillId="0" borderId="0" xfId="2" applyFont="1"/>
    <xf numFmtId="167" fontId="3" fillId="0" borderId="0" xfId="11" applyNumberFormat="1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6" fillId="0" borderId="0" xfId="0" quotePrefix="1" applyFont="1" applyFill="1"/>
  </cellXfs>
  <cellStyles count="12">
    <cellStyle name="Comma" xfId="11" builtinId="3"/>
    <cellStyle name="Comma 2" xfId="8" xr:uid="{E30015F3-1484-434C-BFBE-3A5E487FF2FA}"/>
    <cellStyle name="Heading 1 2" xfId="5" xr:uid="{15547AEF-12F5-45F5-9A62-2E50F8B0644C}"/>
    <cellStyle name="Heading 2 2" xfId="6" xr:uid="{F268B3F8-FB09-43AA-B256-DCD0FA161746}"/>
    <cellStyle name="Heading 4" xfId="1" builtinId="19"/>
    <cellStyle name="Heading 4 2" xfId="3" xr:uid="{A6F21B85-E44F-4416-A83B-31D6566EF012}"/>
    <cellStyle name="Hyperlink" xfId="10" builtinId="8"/>
    <cellStyle name="Normal" xfId="0" builtinId="0"/>
    <cellStyle name="Normal 2" xfId="2" xr:uid="{304F1FA1-FBDF-434F-A9F9-B35C56877431}"/>
    <cellStyle name="Normal 3" xfId="4" xr:uid="{C16A095B-7DAC-41D2-AB01-1313E315A4F5}"/>
    <cellStyle name="Normal 4" xfId="9" xr:uid="{F61A34C7-EC56-497E-B517-DCD98784EAB2}"/>
    <cellStyle name="Percent 2" xfId="7" xr:uid="{5DB135B5-ACB7-44F2-B8AE-42ABD92362E0}"/>
  </cellStyles>
  <dxfs count="3">
    <dxf>
      <alignment horizontal="right" vertical="bottom" textRotation="0" wrapText="0" indent="0" justifyLastLine="0" shrinkToFit="0" readingOrder="0"/>
    </dxf>
    <dxf>
      <numFmt numFmtId="19" formatCode="m/d/yyyy"/>
    </dxf>
    <dxf>
      <numFmt numFmtId="164" formatCode="[$-409]d\-mmm\-yy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342900</xdr:colOff>
      <xdr:row>4</xdr:row>
      <xdr:rowOff>126471</xdr:rowOff>
    </xdr:to>
    <xdr:pic>
      <xdr:nvPicPr>
        <xdr:cNvPr id="2" name="Picture 1" descr="Consolidate Multiple Oracle EBS Production Instances">
          <a:extLst>
            <a:ext uri="{FF2B5EF4-FFF2-40B4-BE49-F238E27FC236}">
              <a16:creationId xmlns:a16="http://schemas.microsoft.com/office/drawing/2014/main" id="{80EC423A-24E3-4F31-8A7A-1EF070D6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7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istechnologies-my.sharepoint.com/Budget%202005/Salaries%20&amp;%20Wages/Salary%20Budget%20Template%20-%20Insurance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istechnologies-my.sharepoint.com/Documents%20and%20Settings/li0g.RAC.000/Local%20Settings/Temporary%20Internet%20Files/OLK82/Wages%20and%20Oncosts%20uploa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istechnologies-my.sharepoint.com/Strategic%20Planning/Budget%20&amp;%20Forecast%202008-2009/Budget/Salary%20Data/SAL001%20-%20Salary%20Budget%20Template%20V3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istechnologies-my.sharepoint.com/Year%20End%202005/Year%20End%202005/PERFORMANCE%20BONUS%20ACCRUALS/2005%20Performance%20Bonus%20allocation%20by%20CC%20Draft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newkirk/AppData/Local/Temp/Temp1_PowerExcel2017Files.zip/VLOOK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Report"/>
      <sheetName val="Budgeting Report"/>
      <sheetName val="FBT Accrual 2004"/>
      <sheetName val="Sheet1"/>
      <sheetName val="Import Data supplied by Payroll"/>
      <sheetName val="Payroll Data Manager Approved"/>
      <sheetName val="Grid and Calculator"/>
      <sheetName val="Example"/>
      <sheetName val="11.5002.00.W003.0000"/>
      <sheetName val="11.5002.00.W004.0000"/>
      <sheetName val="11.5002.00.W005.0000"/>
      <sheetName val="11.5002.00.W201.0000"/>
      <sheetName val="11.5002.00.W202.0000"/>
      <sheetName val="11.5002.00.W203.0000"/>
      <sheetName val="11.5002.00.W204.0000"/>
      <sheetName val="11.5002.00.W205.0000"/>
      <sheetName val="11.5002.00.W206.0000"/>
      <sheetName val="11.5002.00.W209.0000"/>
      <sheetName val="11.5002.00.W304.0000"/>
      <sheetName val="11.5002.00.W305.0000"/>
      <sheetName val="11.5002.00.W306.0000"/>
      <sheetName val="11.5002.00.W401.0000"/>
      <sheetName val="11.5002.00.W402.0000"/>
      <sheetName val="11.5002.00.W404.0000"/>
      <sheetName val="11.5002.00.W405.000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Budget 1"/>
      <sheetName val="CRITERIA1"/>
    </sheetNames>
    <sheetDataSet>
      <sheetData sheetId="0" refreshError="1"/>
      <sheetData sheetId="1"/>
      <sheetData sheetId="2">
        <row r="13">
          <cell r="B13" t="str">
            <v>RACI SUN CRBUDG</v>
          </cell>
        </row>
        <row r="14">
          <cell r="B14" t="str">
            <v>Wages and Oncosts</v>
          </cell>
        </row>
        <row r="16">
          <cell r="B16" t="str">
            <v>AUD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Report"/>
      <sheetName val="Budgeting Report"/>
      <sheetName val="Grid and Calculator"/>
      <sheetName val="Overtime"/>
      <sheetName val="Base Salaries"/>
      <sheetName val="Leave provision Workings"/>
      <sheetName val="Cost Centre code"/>
      <sheetName val="Summary"/>
      <sheetName val="Budget Upload"/>
      <sheetName val="W515"/>
      <sheetName val="W510"/>
      <sheetName val="W509"/>
      <sheetName val="W508"/>
      <sheetName val="W507"/>
      <sheetName val="W506"/>
      <sheetName val="W505"/>
      <sheetName val="W504"/>
      <sheetName val="W503"/>
      <sheetName val="W502"/>
      <sheetName val="W501"/>
      <sheetName val="W407"/>
      <sheetName val="W406"/>
      <sheetName val="W402"/>
      <sheetName val="W401"/>
      <sheetName val="W306"/>
      <sheetName val="W304"/>
      <sheetName val="W301"/>
      <sheetName val="W102"/>
      <sheetName val="W101"/>
      <sheetName val="W005"/>
      <sheetName val="W004"/>
      <sheetName val="W003"/>
      <sheetName val="W002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04.5002.06.0634.0000</v>
          </cell>
          <cell r="B3" t="str">
            <v>W304</v>
          </cell>
          <cell r="C3" t="str">
            <v>Products</v>
          </cell>
        </row>
        <row r="4">
          <cell r="A4" t="str">
            <v>11.5002.00.0856.0000</v>
          </cell>
          <cell r="B4" t="str">
            <v>W003</v>
          </cell>
          <cell r="C4" t="str">
            <v>Admin/Finance</v>
          </cell>
        </row>
        <row r="5">
          <cell r="A5" t="str">
            <v>11.5002.00.0857.0000</v>
          </cell>
          <cell r="B5" t="str">
            <v>W004</v>
          </cell>
          <cell r="C5" t="str">
            <v>Risk &amp; Compliance</v>
          </cell>
        </row>
        <row r="6">
          <cell r="A6" t="str">
            <v>11.5002.00.0859.0000</v>
          </cell>
          <cell r="B6" t="str">
            <v>W001</v>
          </cell>
          <cell r="C6" t="str">
            <v>Strategic Projects</v>
          </cell>
        </row>
        <row r="7">
          <cell r="A7" t="str">
            <v>11.5002.00.0860.0000</v>
          </cell>
          <cell r="B7" t="str">
            <v>W303</v>
          </cell>
          <cell r="C7" t="str">
            <v>Relationships</v>
          </cell>
        </row>
        <row r="8">
          <cell r="A8" t="str">
            <v>11.5002.00.0861.0000</v>
          </cell>
          <cell r="B8" t="str">
            <v>W504</v>
          </cell>
          <cell r="C8" t="str">
            <v>Motor Bibra Lake</v>
          </cell>
        </row>
        <row r="9">
          <cell r="A9" t="str">
            <v>11.5002.00.0862.0000</v>
          </cell>
          <cell r="B9" t="str">
            <v>W506</v>
          </cell>
          <cell r="C9" t="str">
            <v>Home Solutions</v>
          </cell>
        </row>
        <row r="10">
          <cell r="A10" t="str">
            <v>11.5002.00.0865.0000</v>
          </cell>
          <cell r="B10" t="str">
            <v>W304</v>
          </cell>
          <cell r="C10" t="str">
            <v>Products</v>
          </cell>
        </row>
        <row r="11">
          <cell r="A11" t="str">
            <v>11.5002.00.0866.0000</v>
          </cell>
          <cell r="B11" t="str">
            <v>W302</v>
          </cell>
          <cell r="C11" t="str">
            <v>Training</v>
          </cell>
        </row>
        <row r="12">
          <cell r="A12" t="str">
            <v>11.5002.00.0869.0000</v>
          </cell>
          <cell r="B12" t="str">
            <v>W501</v>
          </cell>
          <cell r="C12" t="str">
            <v>Claims Mgt</v>
          </cell>
        </row>
        <row r="13">
          <cell r="A13" t="str">
            <v>11.5002.00.0870.0000</v>
          </cell>
          <cell r="B13" t="str">
            <v>W505</v>
          </cell>
          <cell r="C13" t="str">
            <v>Claims First Assist</v>
          </cell>
        </row>
        <row r="14">
          <cell r="A14" t="str">
            <v>11.5002.00.0871.0000</v>
          </cell>
          <cell r="B14" t="str">
            <v>W507</v>
          </cell>
          <cell r="C14" t="str">
            <v xml:space="preserve">Claims Tech </v>
          </cell>
        </row>
        <row r="15">
          <cell r="A15" t="str">
            <v>11.5002.00.0872.0000</v>
          </cell>
          <cell r="B15" t="str">
            <v>W508</v>
          </cell>
          <cell r="C15" t="str">
            <v>Motor Solutions</v>
          </cell>
        </row>
        <row r="16">
          <cell r="A16" t="str">
            <v>11.5002.00.0873.0000</v>
          </cell>
          <cell r="B16" t="str">
            <v>W502</v>
          </cell>
          <cell r="C16" t="str">
            <v>Motor Balcatta</v>
          </cell>
        </row>
        <row r="17">
          <cell r="A17" t="str">
            <v>11.5002.00.0874.0000</v>
          </cell>
          <cell r="B17" t="str">
            <v>W503</v>
          </cell>
          <cell r="C17" t="str">
            <v>Motor Welshpool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Grade"/>
      <sheetName val="Original Data All 2005 Empl (2)"/>
      <sheetName val="Original Data Current Employees"/>
      <sheetName val="BSC revised results 27.1.06"/>
      <sheetName val="BSC results @ 25.1.06"/>
      <sheetName val="Original BSC results 25.1.06"/>
      <sheetName val="By CC"/>
      <sheetName val="Terminated 200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OOKUP"/>
      <sheetName val="XLOOKUP"/>
      <sheetName val="VLOOKUP (2)"/>
      <sheetName val="PointElsewhere"/>
      <sheetName val="Lookup Table"/>
      <sheetName val="Sorted"/>
      <sheetName val="Trim1"/>
      <sheetName val="Trim2"/>
      <sheetName val="Multiple"/>
      <sheetName val="Multiple (2)"/>
      <sheetName val="Multiple (3)"/>
      <sheetName val="HLOOKUP"/>
      <sheetName val="WhyIndex"/>
      <sheetName val="WhyMatch"/>
      <sheetName val="Multiple (4)"/>
      <sheetName val="RangeLookup"/>
      <sheetName val="JustLarger"/>
      <sheetName val="Two-Way"/>
      <sheetName val="CombineMega"/>
      <sheetName val="Old LOOKUP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BG33-3</v>
          </cell>
          <cell r="B2" t="str">
            <v xml:space="preserve">14K Gold Bangle Bracelet with Vine Design </v>
          </cell>
        </row>
        <row r="3">
          <cell r="A3" t="str">
            <v>CR50-3</v>
          </cell>
          <cell r="B3" t="str">
            <v xml:space="preserve">14K Gold Cross with Onyx </v>
          </cell>
        </row>
        <row r="4">
          <cell r="A4" t="str">
            <v>RG75-3</v>
          </cell>
          <cell r="B4" t="str">
            <v xml:space="preserve">14K Gold RAY OF LIGHT Onyx Men's Ring (Men's Rings) </v>
          </cell>
        </row>
        <row r="5">
          <cell r="A5" t="str">
            <v>RG78-25</v>
          </cell>
          <cell r="B5" t="str">
            <v xml:space="preserve">14K Gold Ballerina Ring w/ Blue &amp; White CZs (Women's Rings, CZ Rings) </v>
          </cell>
        </row>
        <row r="6">
          <cell r="A6" t="str">
            <v>W25-6</v>
          </cell>
          <cell r="B6" t="str">
            <v xml:space="preserve">18K Italian Gold Women's Watch </v>
          </cell>
        </row>
        <row r="7">
          <cell r="A7" t="str">
            <v>BR26-3</v>
          </cell>
          <cell r="B7" t="str">
            <v xml:space="preserve">18K Italian Gold Men's Bracelet </v>
          </cell>
        </row>
        <row r="8">
          <cell r="A8" t="str">
            <v>BR15-3</v>
          </cell>
          <cell r="B8" t="str">
            <v xml:space="preserve">14K Gold Onyx Men's Bracelet </v>
          </cell>
        </row>
        <row r="9">
          <cell r="A9" t="str">
            <v>BG33-8</v>
          </cell>
          <cell r="B9" t="str">
            <v xml:space="preserve">14K Gold Bangle Bracelet with Star Design </v>
          </cell>
        </row>
        <row r="10">
          <cell r="A10" t="str">
            <v>BG33-17</v>
          </cell>
          <cell r="B10" t="str">
            <v xml:space="preserve">14K Gold Bangle Bracelet with Star Design </v>
          </cell>
        </row>
        <row r="11">
          <cell r="A11" t="str">
            <v>CR 50-4</v>
          </cell>
          <cell r="B11" t="str">
            <v xml:space="preserve">14K Gold Onyx Cross </v>
          </cell>
        </row>
        <row r="12">
          <cell r="A12" t="str">
            <v>CR50-2</v>
          </cell>
          <cell r="B12" t="str">
            <v xml:space="preserve">14K Gold Onyx Cross </v>
          </cell>
        </row>
        <row r="13">
          <cell r="A13" t="str">
            <v>CR50-1</v>
          </cell>
          <cell r="B13" t="str">
            <v xml:space="preserve">14K Gold Onyx Cross </v>
          </cell>
        </row>
        <row r="14">
          <cell r="A14" t="str">
            <v>Cross50-5</v>
          </cell>
          <cell r="B14" t="str">
            <v xml:space="preserve">14K Gold Onyx Cross with White Cubic Zirconia Stones </v>
          </cell>
        </row>
        <row r="15">
          <cell r="A15" t="str">
            <v>CR50-6</v>
          </cell>
          <cell r="B15" t="str">
            <v xml:space="preserve">14K Gold Onyx Cross with White Cubic Zirconia Stones </v>
          </cell>
        </row>
        <row r="16">
          <cell r="A16" t="str">
            <v>ER41-4</v>
          </cell>
          <cell r="B16" t="str">
            <v xml:space="preserve">14K Gold Swiss Cut Earrings </v>
          </cell>
        </row>
        <row r="17">
          <cell r="A17" t="str">
            <v>ER46-14</v>
          </cell>
          <cell r="B17" t="str">
            <v xml:space="preserve">14K Gold Fish Hoop Earrings </v>
          </cell>
        </row>
        <row r="18">
          <cell r="A18" t="str">
            <v>ER46-7</v>
          </cell>
          <cell r="B18" t="str">
            <v xml:space="preserve">14K Gold Hollow Earrings </v>
          </cell>
        </row>
        <row r="19">
          <cell r="A19" t="str">
            <v>ER46-22</v>
          </cell>
          <cell r="B19" t="str">
            <v xml:space="preserve">14K Gold Hoop Earrings </v>
          </cell>
        </row>
        <row r="20">
          <cell r="A20" t="str">
            <v>ER46-28</v>
          </cell>
          <cell r="B20" t="str">
            <v xml:space="preserve">14K Gold Earrings </v>
          </cell>
        </row>
        <row r="21">
          <cell r="A21" t="str">
            <v>ER46-29</v>
          </cell>
          <cell r="B21" t="str">
            <v xml:space="preserve">14K Gold Hoop Earrings </v>
          </cell>
        </row>
        <row r="22">
          <cell r="A22" t="str">
            <v>ER 46-33</v>
          </cell>
          <cell r="B22" t="str">
            <v xml:space="preserve">14K Gold Hollow Earrings </v>
          </cell>
        </row>
        <row r="23">
          <cell r="A23" t="str">
            <v>ER49-20</v>
          </cell>
          <cell r="B23" t="str">
            <v xml:space="preserve">14K Gold Hoop/Tube Earrings </v>
          </cell>
        </row>
        <row r="24">
          <cell r="A24" t="str">
            <v>ER49-21</v>
          </cell>
          <cell r="B24" t="str">
            <v xml:space="preserve">14K Gold Hoop/Tube Earrings </v>
          </cell>
        </row>
        <row r="25">
          <cell r="A25" t="str">
            <v>ER49-22</v>
          </cell>
          <cell r="B25" t="str">
            <v xml:space="preserve">14K Gold Tube/Hoop Earrings </v>
          </cell>
        </row>
        <row r="26">
          <cell r="A26" t="str">
            <v>ER80-63</v>
          </cell>
          <cell r="B26" t="str">
            <v xml:space="preserve">14K Gold Ruby Colored Cubic Zirconia Earrings </v>
          </cell>
        </row>
        <row r="27">
          <cell r="A27" t="str">
            <v>ER89-47</v>
          </cell>
          <cell r="B27" t="str">
            <v xml:space="preserve">14K Gold Two-Tone Rose Earrings </v>
          </cell>
        </row>
        <row r="28">
          <cell r="A28" t="str">
            <v>P411A</v>
          </cell>
          <cell r="B28" t="str">
            <v xml:space="preserve">14K Gold Lion Pendant </v>
          </cell>
        </row>
        <row r="29">
          <cell r="A29" t="str">
            <v>P330</v>
          </cell>
          <cell r="B29" t="str">
            <v xml:space="preserve">14K Gold Eagle Pendant </v>
          </cell>
        </row>
        <row r="30">
          <cell r="A30" t="str">
            <v>X123</v>
          </cell>
          <cell r="B30" t="str">
            <v>dsddd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ffany Newkirk" refreshedDate="44357.618510300927" createdVersion="7" refreshedVersion="7" minRefreshableVersion="3" recordCount="563" xr:uid="{B725B919-035F-43F5-9E5F-5D63860C9891}">
  <cacheSource type="worksheet">
    <worksheetSource name="Table1"/>
  </cacheSource>
  <cacheFields count="8">
    <cacheField name="Region" numFmtId="0">
      <sharedItems count="3">
        <s v="East"/>
        <s v="Central"/>
        <s v="West"/>
      </sharedItems>
    </cacheField>
    <cacheField name="Product" numFmtId="0">
      <sharedItems/>
    </cacheField>
    <cacheField name="Date" numFmtId="164">
      <sharedItems containsSemiMixedTypes="0" containsNonDate="0" containsDate="1" containsString="0" minDate="2018-01-02T00:00:00" maxDate="2018-12-28T00:00:00"/>
    </cacheField>
    <cacheField name="Customer" numFmtId="14">
      <sharedItems count="27">
        <s v="Ford"/>
        <s v="Verizon"/>
        <s v="Ainsworth"/>
        <s v="Gildan Activewear"/>
        <s v="Texaco"/>
        <s v="IBM"/>
        <s v="General Motors"/>
        <s v="State Farm"/>
        <s v="HP"/>
        <s v="Wal-Mart"/>
        <s v="Sun Life Financial"/>
        <s v="Molson, Inc"/>
        <s v="Exxon"/>
        <s v="SBC Communications"/>
        <s v="Shell Canada"/>
        <s v="Nortel Networks"/>
        <s v="Chevron"/>
        <s v="Phillip Morris"/>
        <s v="P&amp;G"/>
        <s v="Air Canada"/>
        <s v="Bell Canada"/>
        <s v="Sears Canada"/>
        <s v="Kroger"/>
        <s v="Compaq"/>
        <s v="Sears"/>
        <s v="Lucent"/>
        <s v="Compton Petroleum"/>
      </sharedItems>
    </cacheField>
    <cacheField name="Quantity" numFmtId="0">
      <sharedItems containsSemiMixedTypes="0" containsString="0" containsNumber="1" containsInteger="1" minValue="100" maxValue="1000"/>
    </cacheField>
    <cacheField name="Revenue" numFmtId="0">
      <sharedItems containsSemiMixedTypes="0" containsString="0" containsNumber="1" containsInteger="1" minValue="1704" maxValue="25350"/>
    </cacheField>
    <cacheField name="COGS" numFmtId="0">
      <sharedItems containsSemiMixedTypes="0" containsString="0" containsNumber="1" containsInteger="1" minValue="847" maxValue="10220"/>
    </cacheField>
    <cacheField name="Profit" numFmtId="0" formula="Revenue -COG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3">
  <r>
    <x v="0"/>
    <s v="XYZ"/>
    <d v="2018-01-02T00:00:00"/>
    <x v="0"/>
    <n v="1000"/>
    <n v="22810"/>
    <n v="10220"/>
  </r>
  <r>
    <x v="1"/>
    <s v="DEF"/>
    <d v="2018-01-02T00:00:00"/>
    <x v="1"/>
    <n v="100"/>
    <n v="2257"/>
    <n v="984"/>
  </r>
  <r>
    <x v="0"/>
    <s v="ABC"/>
    <d v="2018-01-02T00:00:00"/>
    <x v="1"/>
    <n v="500"/>
    <n v="10245"/>
    <n v="4235"/>
  </r>
  <r>
    <x v="1"/>
    <s v="XYZ"/>
    <d v="2018-01-02T00:00:00"/>
    <x v="2"/>
    <n v="500"/>
    <n v="11240"/>
    <n v="5110"/>
  </r>
  <r>
    <x v="1"/>
    <s v="XYZ"/>
    <d v="2018-01-02T00:00:00"/>
    <x v="2"/>
    <n v="400"/>
    <n v="9204"/>
    <n v="4088"/>
  </r>
  <r>
    <x v="0"/>
    <s v="DEF"/>
    <d v="2018-01-02T00:00:00"/>
    <x v="3"/>
    <n v="800"/>
    <n v="18552"/>
    <n v="7872"/>
  </r>
  <r>
    <x v="0"/>
    <s v="XYZ"/>
    <d v="2018-01-02T00:00:00"/>
    <x v="4"/>
    <n v="400"/>
    <n v="9152"/>
    <n v="4088"/>
  </r>
  <r>
    <x v="1"/>
    <s v="ABC"/>
    <d v="2018-01-03T00:00:00"/>
    <x v="5"/>
    <n v="400"/>
    <n v="6860"/>
    <n v="3388"/>
  </r>
  <r>
    <x v="0"/>
    <s v="ABC"/>
    <d v="2018-01-05T00:00:00"/>
    <x v="6"/>
    <n v="400"/>
    <n v="8456"/>
    <n v="3388"/>
  </r>
  <r>
    <x v="0"/>
    <s v="DEF"/>
    <d v="2018-01-05T00:00:00"/>
    <x v="7"/>
    <n v="1000"/>
    <n v="21730"/>
    <n v="9840"/>
  </r>
  <r>
    <x v="2"/>
    <s v="XYZ"/>
    <d v="2018-01-05T00:00:00"/>
    <x v="4"/>
    <n v="600"/>
    <n v="13806"/>
    <n v="6132"/>
  </r>
  <r>
    <x v="1"/>
    <s v="ABC"/>
    <d v="2018-01-07T00:00:00"/>
    <x v="6"/>
    <n v="800"/>
    <n v="16416"/>
    <n v="6776"/>
  </r>
  <r>
    <x v="0"/>
    <s v="XYZ"/>
    <d v="2018-01-07T00:00:00"/>
    <x v="8"/>
    <n v="900"/>
    <n v="21015"/>
    <n v="9198"/>
  </r>
  <r>
    <x v="0"/>
    <s v="XYZ"/>
    <d v="2018-01-08T00:00:00"/>
    <x v="2"/>
    <n v="900"/>
    <n v="21465"/>
    <n v="9198"/>
  </r>
  <r>
    <x v="1"/>
    <s v="XYZ"/>
    <d v="2018-01-08T00:00:00"/>
    <x v="9"/>
    <n v="900"/>
    <n v="21438"/>
    <n v="9198"/>
  </r>
  <r>
    <x v="2"/>
    <s v="XYZ"/>
    <d v="2018-01-10T00:00:00"/>
    <x v="2"/>
    <n v="400"/>
    <n v="9144"/>
    <n v="4088"/>
  </r>
  <r>
    <x v="1"/>
    <s v="ABC"/>
    <d v="2018-01-10T00:00:00"/>
    <x v="5"/>
    <n v="300"/>
    <n v="6267"/>
    <n v="2541"/>
  </r>
  <r>
    <x v="1"/>
    <s v="ABC"/>
    <d v="2018-01-12T00:00:00"/>
    <x v="10"/>
    <n v="100"/>
    <n v="1740"/>
    <n v="847"/>
  </r>
  <r>
    <x v="0"/>
    <s v="XYZ"/>
    <d v="2018-01-12T00:00:00"/>
    <x v="10"/>
    <n v="100"/>
    <n v="2401"/>
    <n v="1022"/>
  </r>
  <r>
    <x v="2"/>
    <s v="ABC"/>
    <d v="2018-01-12T00:00:00"/>
    <x v="9"/>
    <n v="1000"/>
    <n v="19110"/>
    <n v="8470"/>
  </r>
  <r>
    <x v="0"/>
    <s v="ABC"/>
    <d v="2018-01-13T00:00:00"/>
    <x v="1"/>
    <n v="500"/>
    <n v="9345"/>
    <n v="4235"/>
  </r>
  <r>
    <x v="0"/>
    <s v="ABC"/>
    <d v="2018-01-14T00:00:00"/>
    <x v="11"/>
    <n v="600"/>
    <n v="11628"/>
    <n v="5082"/>
  </r>
  <r>
    <x v="1"/>
    <s v="XYZ"/>
    <d v="2018-01-14T00:00:00"/>
    <x v="9"/>
    <n v="900"/>
    <n v="21888"/>
    <n v="9198"/>
  </r>
  <r>
    <x v="0"/>
    <s v="DEF"/>
    <d v="2018-01-15T00:00:00"/>
    <x v="12"/>
    <n v="300"/>
    <n v="5961"/>
    <n v="2952"/>
  </r>
  <r>
    <x v="2"/>
    <s v="DEF"/>
    <d v="2018-01-17T00:00:00"/>
    <x v="1"/>
    <n v="100"/>
    <n v="2042"/>
    <n v="984"/>
  </r>
  <r>
    <x v="1"/>
    <s v="ABC"/>
    <d v="2018-01-18T00:00:00"/>
    <x v="11"/>
    <n v="900"/>
    <n v="17505"/>
    <n v="7623"/>
  </r>
  <r>
    <x v="2"/>
    <s v="DEF"/>
    <d v="2018-01-19T00:00:00"/>
    <x v="12"/>
    <n v="300"/>
    <n v="7032"/>
    <n v="2952"/>
  </r>
  <r>
    <x v="2"/>
    <s v="ABC"/>
    <d v="2018-01-19T00:00:00"/>
    <x v="3"/>
    <n v="200"/>
    <n v="3552"/>
    <n v="1694"/>
  </r>
  <r>
    <x v="0"/>
    <s v="ABC"/>
    <d v="2018-01-19T00:00:00"/>
    <x v="13"/>
    <n v="800"/>
    <n v="14440"/>
    <n v="6776"/>
  </r>
  <r>
    <x v="2"/>
    <s v="DEF"/>
    <d v="2018-01-20T00:00:00"/>
    <x v="12"/>
    <n v="300"/>
    <n v="6735"/>
    <n v="2952"/>
  </r>
  <r>
    <x v="0"/>
    <s v="ABC"/>
    <d v="2018-01-21T00:00:00"/>
    <x v="12"/>
    <n v="400"/>
    <n v="8164"/>
    <n v="3388"/>
  </r>
  <r>
    <x v="2"/>
    <s v="ABC"/>
    <d v="2018-01-21T00:00:00"/>
    <x v="6"/>
    <n v="800"/>
    <n v="14592"/>
    <n v="6776"/>
  </r>
  <r>
    <x v="0"/>
    <s v="ABC"/>
    <d v="2018-01-22T00:00:00"/>
    <x v="5"/>
    <n v="600"/>
    <n v="12606"/>
    <n v="5082"/>
  </r>
  <r>
    <x v="2"/>
    <s v="ABC"/>
    <d v="2018-01-22T00:00:00"/>
    <x v="9"/>
    <n v="300"/>
    <n v="6207"/>
    <n v="2541"/>
  </r>
  <r>
    <x v="1"/>
    <s v="ABC"/>
    <d v="2018-01-23T00:00:00"/>
    <x v="11"/>
    <n v="1000"/>
    <n v="20770"/>
    <n v="8470"/>
  </r>
  <r>
    <x v="0"/>
    <s v="DEF"/>
    <d v="2018-01-23T00:00:00"/>
    <x v="12"/>
    <n v="300"/>
    <n v="6240"/>
    <n v="2952"/>
  </r>
  <r>
    <x v="0"/>
    <s v="ABC"/>
    <d v="2018-01-24T00:00:00"/>
    <x v="5"/>
    <n v="400"/>
    <n v="8128"/>
    <n v="3388"/>
  </r>
  <r>
    <x v="1"/>
    <s v="ABC"/>
    <d v="2018-01-25T00:00:00"/>
    <x v="2"/>
    <n v="500"/>
    <n v="10445"/>
    <n v="4235"/>
  </r>
  <r>
    <x v="0"/>
    <s v="DEF"/>
    <d v="2018-01-27T00:00:00"/>
    <x v="6"/>
    <n v="700"/>
    <n v="17150"/>
    <n v="6888"/>
  </r>
  <r>
    <x v="0"/>
    <s v="ABC"/>
    <d v="2018-01-27T00:00:00"/>
    <x v="4"/>
    <n v="400"/>
    <n v="7136"/>
    <n v="3388"/>
  </r>
  <r>
    <x v="0"/>
    <s v="ABC"/>
    <d v="2018-01-27T00:00:00"/>
    <x v="9"/>
    <n v="800"/>
    <n v="14224"/>
    <n v="6776"/>
  </r>
  <r>
    <x v="1"/>
    <s v="XYZ"/>
    <d v="2018-01-28T00:00:00"/>
    <x v="10"/>
    <n v="400"/>
    <n v="10044"/>
    <n v="4088"/>
  </r>
  <r>
    <x v="0"/>
    <s v="DEF"/>
    <d v="2018-01-28T00:00:00"/>
    <x v="9"/>
    <n v="300"/>
    <n v="6714"/>
    <n v="2952"/>
  </r>
  <r>
    <x v="2"/>
    <s v="ABC"/>
    <d v="2018-01-29T00:00:00"/>
    <x v="11"/>
    <n v="1000"/>
    <n v="19250"/>
    <n v="8470"/>
  </r>
  <r>
    <x v="0"/>
    <s v="ABC"/>
    <d v="2018-01-29T00:00:00"/>
    <x v="6"/>
    <n v="800"/>
    <n v="15640"/>
    <n v="6776"/>
  </r>
  <r>
    <x v="0"/>
    <s v="DEF"/>
    <d v="2018-01-30T00:00:00"/>
    <x v="12"/>
    <n v="200"/>
    <n v="4740"/>
    <n v="1968"/>
  </r>
  <r>
    <x v="0"/>
    <s v="DEF"/>
    <d v="2018-01-30T00:00:00"/>
    <x v="6"/>
    <n v="600"/>
    <n v="12672"/>
    <n v="5904"/>
  </r>
  <r>
    <x v="2"/>
    <s v="ABC"/>
    <d v="2018-01-30T00:00:00"/>
    <x v="9"/>
    <n v="300"/>
    <n v="5532"/>
    <n v="2541"/>
  </r>
  <r>
    <x v="2"/>
    <s v="DEF"/>
    <d v="2018-02-01T00:00:00"/>
    <x v="1"/>
    <n v="800"/>
    <n v="17160"/>
    <n v="7872"/>
  </r>
  <r>
    <x v="1"/>
    <s v="ABC"/>
    <d v="2018-02-03T00:00:00"/>
    <x v="12"/>
    <n v="700"/>
    <n v="13314"/>
    <n v="5929"/>
  </r>
  <r>
    <x v="1"/>
    <s v="DEF"/>
    <d v="2018-02-04T00:00:00"/>
    <x v="2"/>
    <n v="200"/>
    <n v="4280"/>
    <n v="1968"/>
  </r>
  <r>
    <x v="0"/>
    <s v="DEF"/>
    <d v="2018-02-04T00:00:00"/>
    <x v="2"/>
    <n v="900"/>
    <n v="21708"/>
    <n v="8856"/>
  </r>
  <r>
    <x v="2"/>
    <s v="ABC"/>
    <d v="2018-02-05T00:00:00"/>
    <x v="5"/>
    <n v="1000"/>
    <n v="19890"/>
    <n v="8470"/>
  </r>
  <r>
    <x v="1"/>
    <s v="ABC"/>
    <d v="2018-02-06T00:00:00"/>
    <x v="11"/>
    <n v="100"/>
    <n v="1817"/>
    <n v="847"/>
  </r>
  <r>
    <x v="0"/>
    <s v="ABC"/>
    <d v="2018-02-06T00:00:00"/>
    <x v="1"/>
    <n v="300"/>
    <n v="6045"/>
    <n v="2541"/>
  </r>
  <r>
    <x v="1"/>
    <s v="ABC"/>
    <d v="2018-02-07T00:00:00"/>
    <x v="6"/>
    <n v="300"/>
    <n v="5157"/>
    <n v="2541"/>
  </r>
  <r>
    <x v="1"/>
    <s v="ABC"/>
    <d v="2018-02-07T00:00:00"/>
    <x v="9"/>
    <n v="400"/>
    <n v="7180"/>
    <n v="3388"/>
  </r>
  <r>
    <x v="0"/>
    <s v="DEF"/>
    <d v="2018-02-11T00:00:00"/>
    <x v="11"/>
    <n v="600"/>
    <n v="12798"/>
    <n v="5904"/>
  </r>
  <r>
    <x v="0"/>
    <s v="DEF"/>
    <d v="2018-02-12T00:00:00"/>
    <x v="11"/>
    <n v="700"/>
    <n v="13867"/>
    <n v="6888"/>
  </r>
  <r>
    <x v="0"/>
    <s v="ABC"/>
    <d v="2018-02-13T00:00:00"/>
    <x v="9"/>
    <n v="100"/>
    <n v="2066"/>
    <n v="847"/>
  </r>
  <r>
    <x v="0"/>
    <s v="XYZ"/>
    <d v="2018-02-14T00:00:00"/>
    <x v="14"/>
    <n v="800"/>
    <n v="16936"/>
    <n v="8176"/>
  </r>
  <r>
    <x v="0"/>
    <s v="DEF"/>
    <d v="2018-02-14T00:00:00"/>
    <x v="0"/>
    <n v="200"/>
    <n v="4742"/>
    <n v="1968"/>
  </r>
  <r>
    <x v="0"/>
    <s v="ABC"/>
    <d v="2018-02-15T00:00:00"/>
    <x v="12"/>
    <n v="600"/>
    <n v="11430"/>
    <n v="5082"/>
  </r>
  <r>
    <x v="2"/>
    <s v="ABC"/>
    <d v="2018-02-15T00:00:00"/>
    <x v="6"/>
    <n v="200"/>
    <n v="3876"/>
    <n v="1694"/>
  </r>
  <r>
    <x v="2"/>
    <s v="ABC"/>
    <d v="2018-02-16T00:00:00"/>
    <x v="9"/>
    <n v="1000"/>
    <n v="20250"/>
    <n v="8470"/>
  </r>
  <r>
    <x v="2"/>
    <s v="XYZ"/>
    <d v="2018-02-17T00:00:00"/>
    <x v="6"/>
    <n v="1000"/>
    <n v="25080"/>
    <n v="10220"/>
  </r>
  <r>
    <x v="2"/>
    <s v="DEF"/>
    <d v="2018-02-17T00:00:00"/>
    <x v="5"/>
    <n v="400"/>
    <n v="9088"/>
    <n v="3936"/>
  </r>
  <r>
    <x v="1"/>
    <s v="ABC"/>
    <d v="2018-02-17T00:00:00"/>
    <x v="9"/>
    <n v="500"/>
    <n v="10385"/>
    <n v="4235"/>
  </r>
  <r>
    <x v="0"/>
    <s v="ABC"/>
    <d v="2018-02-18T00:00:00"/>
    <x v="15"/>
    <n v="400"/>
    <n v="7152"/>
    <n v="3388"/>
  </r>
  <r>
    <x v="1"/>
    <s v="ABC"/>
    <d v="2018-02-18T00:00:00"/>
    <x v="12"/>
    <n v="600"/>
    <n v="11124"/>
    <n v="5082"/>
  </r>
  <r>
    <x v="2"/>
    <s v="ABC"/>
    <d v="2018-02-18T00:00:00"/>
    <x v="0"/>
    <n v="300"/>
    <n v="5700"/>
    <n v="2541"/>
  </r>
  <r>
    <x v="1"/>
    <s v="DEF"/>
    <d v="2018-02-18T00:00:00"/>
    <x v="2"/>
    <n v="800"/>
    <n v="18504"/>
    <n v="7872"/>
  </r>
  <r>
    <x v="1"/>
    <s v="XYZ"/>
    <d v="2018-02-18T00:00:00"/>
    <x v="9"/>
    <n v="1000"/>
    <n v="23810"/>
    <n v="10220"/>
  </r>
  <r>
    <x v="1"/>
    <s v="DEF"/>
    <d v="2018-02-20T00:00:00"/>
    <x v="0"/>
    <n v="600"/>
    <n v="12282"/>
    <n v="5904"/>
  </r>
  <r>
    <x v="1"/>
    <s v="XYZ"/>
    <d v="2018-02-21T00:00:00"/>
    <x v="9"/>
    <n v="500"/>
    <n v="11525"/>
    <n v="5110"/>
  </r>
  <r>
    <x v="0"/>
    <s v="XYZ"/>
    <d v="2018-02-22T00:00:00"/>
    <x v="2"/>
    <n v="1000"/>
    <n v="20940"/>
    <n v="10220"/>
  </r>
  <r>
    <x v="1"/>
    <s v="DEF"/>
    <d v="2018-02-24T00:00:00"/>
    <x v="16"/>
    <n v="900"/>
    <n v="20610"/>
    <n v="8856"/>
  </r>
  <r>
    <x v="1"/>
    <s v="XYZ"/>
    <d v="2018-02-24T00:00:00"/>
    <x v="0"/>
    <n v="1000"/>
    <n v="22680"/>
    <n v="10220"/>
  </r>
  <r>
    <x v="0"/>
    <s v="DEF"/>
    <d v="2018-02-24T00:00:00"/>
    <x v="0"/>
    <n v="600"/>
    <n v="13206"/>
    <n v="5904"/>
  </r>
  <r>
    <x v="2"/>
    <s v="ABC"/>
    <d v="2018-02-24T00:00:00"/>
    <x v="6"/>
    <n v="700"/>
    <n v="12145"/>
    <n v="5929"/>
  </r>
  <r>
    <x v="1"/>
    <s v="XYZ"/>
    <d v="2018-02-24T00:00:00"/>
    <x v="5"/>
    <n v="700"/>
    <n v="17367"/>
    <n v="7154"/>
  </r>
  <r>
    <x v="1"/>
    <s v="XYZ"/>
    <d v="2018-02-24T00:00:00"/>
    <x v="9"/>
    <n v="1000"/>
    <n v="25140"/>
    <n v="10220"/>
  </r>
  <r>
    <x v="1"/>
    <s v="ABC"/>
    <d v="2018-02-25T00:00:00"/>
    <x v="0"/>
    <n v="900"/>
    <n v="16209"/>
    <n v="7623"/>
  </r>
  <r>
    <x v="1"/>
    <s v="XYZ"/>
    <d v="2018-02-25T00:00:00"/>
    <x v="17"/>
    <n v="200"/>
    <n v="4614"/>
    <n v="2044"/>
  </r>
  <r>
    <x v="1"/>
    <s v="ABC"/>
    <d v="2018-02-25T00:00:00"/>
    <x v="1"/>
    <n v="600"/>
    <n v="11922"/>
    <n v="5082"/>
  </r>
  <r>
    <x v="0"/>
    <s v="DEF"/>
    <d v="2018-02-25T00:00:00"/>
    <x v="9"/>
    <n v="400"/>
    <n v="8708"/>
    <n v="3936"/>
  </r>
  <r>
    <x v="0"/>
    <s v="XYZ"/>
    <d v="2018-02-26T00:00:00"/>
    <x v="6"/>
    <n v="900"/>
    <n v="21456"/>
    <n v="9198"/>
  </r>
  <r>
    <x v="0"/>
    <s v="XYZ"/>
    <d v="2018-02-26T00:00:00"/>
    <x v="1"/>
    <n v="1000"/>
    <n v="20490"/>
    <n v="10220"/>
  </r>
  <r>
    <x v="2"/>
    <s v="XYZ"/>
    <d v="2018-02-27T00:00:00"/>
    <x v="9"/>
    <n v="500"/>
    <n v="10445"/>
    <n v="5110"/>
  </r>
  <r>
    <x v="0"/>
    <s v="XYZ"/>
    <d v="2018-03-01T00:00:00"/>
    <x v="2"/>
    <n v="400"/>
    <n v="8620"/>
    <n v="4088"/>
  </r>
  <r>
    <x v="2"/>
    <s v="DEF"/>
    <d v="2018-03-02T00:00:00"/>
    <x v="2"/>
    <n v="600"/>
    <n v="14472"/>
    <n v="5904"/>
  </r>
  <r>
    <x v="0"/>
    <s v="DEF"/>
    <d v="2018-03-02T00:00:00"/>
    <x v="5"/>
    <n v="500"/>
    <n v="11860"/>
    <n v="4920"/>
  </r>
  <r>
    <x v="1"/>
    <s v="XYZ"/>
    <d v="2018-03-03T00:00:00"/>
    <x v="9"/>
    <n v="200"/>
    <n v="4262"/>
    <n v="2044"/>
  </r>
  <r>
    <x v="0"/>
    <s v="ABC"/>
    <d v="2018-03-04T00:00:00"/>
    <x v="15"/>
    <n v="800"/>
    <n v="14984"/>
    <n v="6776"/>
  </r>
  <r>
    <x v="1"/>
    <s v="ABC"/>
    <d v="2018-03-04T00:00:00"/>
    <x v="0"/>
    <n v="200"/>
    <n v="4010"/>
    <n v="1694"/>
  </r>
  <r>
    <x v="2"/>
    <s v="ABC"/>
    <d v="2018-03-04T00:00:00"/>
    <x v="18"/>
    <n v="700"/>
    <n v="12474"/>
    <n v="5929"/>
  </r>
  <r>
    <x v="2"/>
    <s v="ABC"/>
    <d v="2018-03-05T00:00:00"/>
    <x v="12"/>
    <n v="500"/>
    <n v="10155"/>
    <n v="4235"/>
  </r>
  <r>
    <x v="1"/>
    <s v="XYZ"/>
    <d v="2018-03-07T00:00:00"/>
    <x v="6"/>
    <n v="500"/>
    <n v="12505"/>
    <n v="5110"/>
  </r>
  <r>
    <x v="1"/>
    <s v="DEF"/>
    <d v="2018-03-08T00:00:00"/>
    <x v="9"/>
    <n v="900"/>
    <n v="19503"/>
    <n v="8856"/>
  </r>
  <r>
    <x v="2"/>
    <s v="ABC"/>
    <d v="2018-03-11T00:00:00"/>
    <x v="6"/>
    <n v="100"/>
    <n v="1704"/>
    <n v="847"/>
  </r>
  <r>
    <x v="0"/>
    <s v="ABC"/>
    <d v="2018-03-11T00:00:00"/>
    <x v="5"/>
    <n v="100"/>
    <n v="1819"/>
    <n v="847"/>
  </r>
  <r>
    <x v="2"/>
    <s v="XYZ"/>
    <d v="2018-03-11T00:00:00"/>
    <x v="5"/>
    <n v="300"/>
    <n v="7305"/>
    <n v="3066"/>
  </r>
  <r>
    <x v="1"/>
    <s v="XYZ"/>
    <d v="2018-03-12T00:00:00"/>
    <x v="11"/>
    <n v="1000"/>
    <n v="24430"/>
    <n v="10220"/>
  </r>
  <r>
    <x v="2"/>
    <s v="XYZ"/>
    <d v="2018-03-12T00:00:00"/>
    <x v="5"/>
    <n v="500"/>
    <n v="11965"/>
    <n v="5110"/>
  </r>
  <r>
    <x v="0"/>
    <s v="XYZ"/>
    <d v="2018-03-12T00:00:00"/>
    <x v="9"/>
    <n v="500"/>
    <n v="10935"/>
    <n v="5110"/>
  </r>
  <r>
    <x v="2"/>
    <s v="XYZ"/>
    <d v="2018-03-14T00:00:00"/>
    <x v="15"/>
    <n v="400"/>
    <n v="9240"/>
    <n v="4088"/>
  </r>
  <r>
    <x v="0"/>
    <s v="ABC"/>
    <d v="2018-03-14T00:00:00"/>
    <x v="16"/>
    <n v="400"/>
    <n v="8116"/>
    <n v="3388"/>
  </r>
  <r>
    <x v="0"/>
    <s v="DEF"/>
    <d v="2018-03-14T00:00:00"/>
    <x v="0"/>
    <n v="200"/>
    <n v="4526"/>
    <n v="1968"/>
  </r>
  <r>
    <x v="1"/>
    <s v="XYZ"/>
    <d v="2018-03-15T00:00:00"/>
    <x v="11"/>
    <n v="900"/>
    <n v="18783"/>
    <n v="9198"/>
  </r>
  <r>
    <x v="0"/>
    <s v="DEF"/>
    <d v="2018-03-16T00:00:00"/>
    <x v="5"/>
    <n v="500"/>
    <n v="11695"/>
    <n v="4920"/>
  </r>
  <r>
    <x v="0"/>
    <s v="DEF"/>
    <d v="2018-03-17T00:00:00"/>
    <x v="12"/>
    <n v="100"/>
    <n v="2272"/>
    <n v="984"/>
  </r>
  <r>
    <x v="1"/>
    <s v="ABC"/>
    <d v="2018-03-17T00:00:00"/>
    <x v="9"/>
    <n v="800"/>
    <n v="16696"/>
    <n v="6776"/>
  </r>
  <r>
    <x v="2"/>
    <s v="DEF"/>
    <d v="2018-03-18T00:00:00"/>
    <x v="0"/>
    <n v="100"/>
    <n v="2157"/>
    <n v="984"/>
  </r>
  <r>
    <x v="0"/>
    <s v="ABC"/>
    <d v="2018-03-18T00:00:00"/>
    <x v="2"/>
    <n v="400"/>
    <n v="7132"/>
    <n v="3388"/>
  </r>
  <r>
    <x v="0"/>
    <s v="XYZ"/>
    <d v="2018-03-19T00:00:00"/>
    <x v="2"/>
    <n v="200"/>
    <n v="4784"/>
    <n v="2044"/>
  </r>
  <r>
    <x v="2"/>
    <s v="XYZ"/>
    <d v="2018-03-20T00:00:00"/>
    <x v="10"/>
    <n v="300"/>
    <n v="6765"/>
    <n v="3066"/>
  </r>
  <r>
    <x v="2"/>
    <s v="XYZ"/>
    <d v="2018-03-20T00:00:00"/>
    <x v="1"/>
    <n v="400"/>
    <n v="8732"/>
    <n v="4088"/>
  </r>
  <r>
    <x v="2"/>
    <s v="DEF"/>
    <d v="2018-03-21T00:00:00"/>
    <x v="11"/>
    <n v="800"/>
    <n v="15856"/>
    <n v="7872"/>
  </r>
  <r>
    <x v="1"/>
    <s v="ABC"/>
    <d v="2018-03-21T00:00:00"/>
    <x v="9"/>
    <n v="300"/>
    <n v="5355"/>
    <n v="2541"/>
  </r>
  <r>
    <x v="1"/>
    <s v="XYZ"/>
    <d v="2018-03-22T00:00:00"/>
    <x v="3"/>
    <n v="100"/>
    <n v="2484"/>
    <n v="1022"/>
  </r>
  <r>
    <x v="1"/>
    <s v="ABC"/>
    <d v="2018-03-22T00:00:00"/>
    <x v="9"/>
    <n v="200"/>
    <n v="3756"/>
    <n v="1694"/>
  </r>
  <r>
    <x v="2"/>
    <s v="DEF"/>
    <d v="2018-03-22T00:00:00"/>
    <x v="9"/>
    <n v="1000"/>
    <n v="23820"/>
    <n v="9840"/>
  </r>
  <r>
    <x v="1"/>
    <s v="DEF"/>
    <d v="2018-03-23T00:00:00"/>
    <x v="2"/>
    <n v="200"/>
    <n v="4472"/>
    <n v="1968"/>
  </r>
  <r>
    <x v="0"/>
    <s v="DEF"/>
    <d v="2018-03-23T00:00:00"/>
    <x v="6"/>
    <n v="1000"/>
    <n v="20090"/>
    <n v="9840"/>
  </r>
  <r>
    <x v="1"/>
    <s v="XYZ"/>
    <d v="2018-03-24T00:00:00"/>
    <x v="0"/>
    <n v="1000"/>
    <n v="23090"/>
    <n v="10220"/>
  </r>
  <r>
    <x v="1"/>
    <s v="ABC"/>
    <d v="2018-03-24T00:00:00"/>
    <x v="6"/>
    <n v="700"/>
    <n v="11858"/>
    <n v="5929"/>
  </r>
  <r>
    <x v="1"/>
    <s v="DEF"/>
    <d v="2018-03-26T00:00:00"/>
    <x v="10"/>
    <n v="900"/>
    <n v="21357"/>
    <n v="8856"/>
  </r>
  <r>
    <x v="1"/>
    <s v="ABC"/>
    <d v="2018-03-26T00:00:00"/>
    <x v="6"/>
    <n v="300"/>
    <n v="5358"/>
    <n v="2541"/>
  </r>
  <r>
    <x v="2"/>
    <s v="ABC"/>
    <d v="2018-03-26T00:00:00"/>
    <x v="6"/>
    <n v="500"/>
    <n v="9855"/>
    <n v="4235"/>
  </r>
  <r>
    <x v="2"/>
    <s v="DEF"/>
    <d v="2018-03-28T00:00:00"/>
    <x v="2"/>
    <n v="800"/>
    <n v="16016"/>
    <n v="7872"/>
  </r>
  <r>
    <x v="0"/>
    <s v="DEF"/>
    <d v="2018-03-28T00:00:00"/>
    <x v="9"/>
    <n v="800"/>
    <n v="17240"/>
    <n v="7872"/>
  </r>
  <r>
    <x v="1"/>
    <s v="XYZ"/>
    <d v="2018-03-29T00:00:00"/>
    <x v="0"/>
    <n v="600"/>
    <n v="13542"/>
    <n v="6132"/>
  </r>
  <r>
    <x v="1"/>
    <s v="XYZ"/>
    <d v="2018-03-30T00:00:00"/>
    <x v="10"/>
    <n v="600"/>
    <n v="14448"/>
    <n v="6132"/>
  </r>
  <r>
    <x v="2"/>
    <s v="ABC"/>
    <d v="2018-03-30T00:00:00"/>
    <x v="19"/>
    <n v="300"/>
    <n v="5859"/>
    <n v="2541"/>
  </r>
  <r>
    <x v="0"/>
    <s v="ABC"/>
    <d v="2018-03-31T00:00:00"/>
    <x v="10"/>
    <n v="300"/>
    <n v="5370"/>
    <n v="2541"/>
  </r>
  <r>
    <x v="1"/>
    <s v="DEF"/>
    <d v="2018-04-01T00:00:00"/>
    <x v="12"/>
    <n v="300"/>
    <n v="7233"/>
    <n v="2952"/>
  </r>
  <r>
    <x v="0"/>
    <s v="DEF"/>
    <d v="2018-04-02T00:00:00"/>
    <x v="12"/>
    <n v="400"/>
    <n v="8632"/>
    <n v="3936"/>
  </r>
  <r>
    <x v="0"/>
    <s v="DEF"/>
    <d v="2018-04-02T00:00:00"/>
    <x v="12"/>
    <n v="300"/>
    <n v="6588"/>
    <n v="2952"/>
  </r>
  <r>
    <x v="2"/>
    <s v="ABC"/>
    <d v="2018-04-02T00:00:00"/>
    <x v="0"/>
    <n v="400"/>
    <n v="7752"/>
    <n v="3388"/>
  </r>
  <r>
    <x v="0"/>
    <s v="XYZ"/>
    <d v="2018-04-02T00:00:00"/>
    <x v="6"/>
    <n v="700"/>
    <n v="15435"/>
    <n v="7154"/>
  </r>
  <r>
    <x v="2"/>
    <s v="XYZ"/>
    <d v="2018-04-02T00:00:00"/>
    <x v="18"/>
    <n v="800"/>
    <n v="20408"/>
    <n v="8176"/>
  </r>
  <r>
    <x v="2"/>
    <s v="ABC"/>
    <d v="2018-04-03T00:00:00"/>
    <x v="11"/>
    <n v="500"/>
    <n v="9575"/>
    <n v="4235"/>
  </r>
  <r>
    <x v="2"/>
    <s v="XYZ"/>
    <d v="2018-04-03T00:00:00"/>
    <x v="12"/>
    <n v="100"/>
    <n v="2178"/>
    <n v="1022"/>
  </r>
  <r>
    <x v="2"/>
    <s v="XYZ"/>
    <d v="2018-04-03T00:00:00"/>
    <x v="1"/>
    <n v="100"/>
    <n v="2466"/>
    <n v="1022"/>
  </r>
  <r>
    <x v="0"/>
    <s v="ABC"/>
    <d v="2018-04-05T00:00:00"/>
    <x v="15"/>
    <n v="700"/>
    <n v="14686"/>
    <n v="5929"/>
  </r>
  <r>
    <x v="1"/>
    <s v="ABC"/>
    <d v="2018-04-05T00:00:00"/>
    <x v="0"/>
    <n v="500"/>
    <n v="10460"/>
    <n v="4235"/>
  </r>
  <r>
    <x v="1"/>
    <s v="ABC"/>
    <d v="2018-04-05T00:00:00"/>
    <x v="2"/>
    <n v="300"/>
    <n v="5886"/>
    <n v="2541"/>
  </r>
  <r>
    <x v="0"/>
    <s v="DEF"/>
    <d v="2018-04-08T00:00:00"/>
    <x v="12"/>
    <n v="500"/>
    <n v="12095"/>
    <n v="4920"/>
  </r>
  <r>
    <x v="1"/>
    <s v="XYZ"/>
    <d v="2018-04-08T00:00:00"/>
    <x v="0"/>
    <n v="800"/>
    <n v="18344"/>
    <n v="8176"/>
  </r>
  <r>
    <x v="0"/>
    <s v="ABC"/>
    <d v="2018-04-08T00:00:00"/>
    <x v="6"/>
    <n v="400"/>
    <n v="8132"/>
    <n v="3388"/>
  </r>
  <r>
    <x v="0"/>
    <s v="XYZ"/>
    <d v="2018-04-09T00:00:00"/>
    <x v="5"/>
    <n v="900"/>
    <n v="19539"/>
    <n v="9198"/>
  </r>
  <r>
    <x v="2"/>
    <s v="ABC"/>
    <d v="2018-04-10T00:00:00"/>
    <x v="2"/>
    <n v="300"/>
    <n v="6063"/>
    <n v="2541"/>
  </r>
  <r>
    <x v="2"/>
    <s v="DEF"/>
    <d v="2018-04-10T00:00:00"/>
    <x v="2"/>
    <n v="400"/>
    <n v="8776"/>
    <n v="3936"/>
  </r>
  <r>
    <x v="0"/>
    <s v="ABC"/>
    <d v="2018-04-11T00:00:00"/>
    <x v="2"/>
    <n v="600"/>
    <n v="11598"/>
    <n v="5082"/>
  </r>
  <r>
    <x v="0"/>
    <s v="DEF"/>
    <d v="2018-04-11T00:00:00"/>
    <x v="9"/>
    <n v="900"/>
    <n v="20403"/>
    <n v="8856"/>
  </r>
  <r>
    <x v="0"/>
    <s v="DEF"/>
    <d v="2018-04-12T00:00:00"/>
    <x v="20"/>
    <n v="600"/>
    <n v="14004"/>
    <n v="5904"/>
  </r>
  <r>
    <x v="1"/>
    <s v="ABC"/>
    <d v="2018-04-12T00:00:00"/>
    <x v="11"/>
    <n v="400"/>
    <n v="8016"/>
    <n v="3388"/>
  </r>
  <r>
    <x v="2"/>
    <s v="ABC"/>
    <d v="2018-04-13T00:00:00"/>
    <x v="0"/>
    <n v="800"/>
    <n v="14216"/>
    <n v="6776"/>
  </r>
  <r>
    <x v="0"/>
    <s v="ABC"/>
    <d v="2018-04-18T00:00:00"/>
    <x v="6"/>
    <n v="900"/>
    <n v="17172"/>
    <n v="7623"/>
  </r>
  <r>
    <x v="1"/>
    <s v="XYZ"/>
    <d v="2018-04-18T00:00:00"/>
    <x v="19"/>
    <n v="200"/>
    <n v="4948"/>
    <n v="2044"/>
  </r>
  <r>
    <x v="0"/>
    <s v="XYZ"/>
    <d v="2018-04-18T00:00:00"/>
    <x v="1"/>
    <n v="1000"/>
    <n v="21880"/>
    <n v="10220"/>
  </r>
  <r>
    <x v="1"/>
    <s v="XYZ"/>
    <d v="2018-04-19T00:00:00"/>
    <x v="6"/>
    <n v="1000"/>
    <n v="20670"/>
    <n v="10220"/>
  </r>
  <r>
    <x v="1"/>
    <s v="XYZ"/>
    <d v="2018-04-20T00:00:00"/>
    <x v="9"/>
    <n v="700"/>
    <n v="15834"/>
    <n v="7154"/>
  </r>
  <r>
    <x v="2"/>
    <s v="ABC"/>
    <d v="2018-04-20T00:00:00"/>
    <x v="9"/>
    <n v="400"/>
    <n v="7376"/>
    <n v="3388"/>
  </r>
  <r>
    <x v="0"/>
    <s v="DEF"/>
    <d v="2018-04-21T00:00:00"/>
    <x v="0"/>
    <n v="100"/>
    <n v="2457"/>
    <n v="984"/>
  </r>
  <r>
    <x v="0"/>
    <s v="ABC"/>
    <d v="2018-04-22T00:00:00"/>
    <x v="12"/>
    <n v="300"/>
    <n v="5439"/>
    <n v="2541"/>
  </r>
  <r>
    <x v="2"/>
    <s v="XYZ"/>
    <d v="2018-04-22T00:00:00"/>
    <x v="3"/>
    <n v="800"/>
    <n v="17728"/>
    <n v="8176"/>
  </r>
  <r>
    <x v="1"/>
    <s v="DEF"/>
    <d v="2018-04-23T00:00:00"/>
    <x v="14"/>
    <n v="1000"/>
    <n v="20950"/>
    <n v="9840"/>
  </r>
  <r>
    <x v="0"/>
    <s v="DEF"/>
    <d v="2018-04-23T00:00:00"/>
    <x v="9"/>
    <n v="500"/>
    <n v="11435"/>
    <n v="4920"/>
  </r>
  <r>
    <x v="1"/>
    <s v="ABC"/>
    <d v="2018-04-24T00:00:00"/>
    <x v="0"/>
    <n v="400"/>
    <n v="7852"/>
    <n v="3388"/>
  </r>
  <r>
    <x v="1"/>
    <s v="XYZ"/>
    <d v="2018-04-25T00:00:00"/>
    <x v="6"/>
    <n v="1000"/>
    <n v="22530"/>
    <n v="10220"/>
  </r>
  <r>
    <x v="1"/>
    <s v="ABC"/>
    <d v="2018-04-25T00:00:00"/>
    <x v="9"/>
    <n v="600"/>
    <n v="12360"/>
    <n v="5082"/>
  </r>
  <r>
    <x v="0"/>
    <s v="XYZ"/>
    <d v="2018-04-26T00:00:00"/>
    <x v="0"/>
    <n v="1000"/>
    <n v="25060"/>
    <n v="10220"/>
  </r>
  <r>
    <x v="0"/>
    <s v="XYZ"/>
    <d v="2018-04-27T00:00:00"/>
    <x v="21"/>
    <n v="800"/>
    <n v="18264"/>
    <n v="8176"/>
  </r>
  <r>
    <x v="1"/>
    <s v="DEF"/>
    <d v="2018-04-27T00:00:00"/>
    <x v="0"/>
    <n v="900"/>
    <n v="18990"/>
    <n v="8856"/>
  </r>
  <r>
    <x v="2"/>
    <s v="ABC"/>
    <d v="2018-04-27T00:00:00"/>
    <x v="2"/>
    <n v="300"/>
    <n v="6069"/>
    <n v="2541"/>
  </r>
  <r>
    <x v="0"/>
    <s v="XYZ"/>
    <d v="2018-04-28T00:00:00"/>
    <x v="10"/>
    <n v="200"/>
    <n v="4124"/>
    <n v="2044"/>
  </r>
  <r>
    <x v="0"/>
    <s v="ABC"/>
    <d v="2018-04-29T00:00:00"/>
    <x v="10"/>
    <n v="1000"/>
    <n v="20310"/>
    <n v="8470"/>
  </r>
  <r>
    <x v="2"/>
    <s v="DEF"/>
    <d v="2018-04-29T00:00:00"/>
    <x v="10"/>
    <n v="300"/>
    <n v="6018"/>
    <n v="2952"/>
  </r>
  <r>
    <x v="1"/>
    <s v="ABC"/>
    <d v="2018-04-29T00:00:00"/>
    <x v="0"/>
    <n v="200"/>
    <n v="3802"/>
    <n v="1694"/>
  </r>
  <r>
    <x v="1"/>
    <s v="DEF"/>
    <d v="2018-04-29T00:00:00"/>
    <x v="22"/>
    <n v="800"/>
    <n v="19520"/>
    <n v="7872"/>
  </r>
  <r>
    <x v="2"/>
    <s v="XYZ"/>
    <d v="2018-04-30T00:00:00"/>
    <x v="10"/>
    <n v="1000"/>
    <n v="25310"/>
    <n v="10220"/>
  </r>
  <r>
    <x v="2"/>
    <s v="XYZ"/>
    <d v="2018-05-01T00:00:00"/>
    <x v="15"/>
    <n v="800"/>
    <n v="19288"/>
    <n v="8176"/>
  </r>
  <r>
    <x v="2"/>
    <s v="DEF"/>
    <d v="2018-05-01T00:00:00"/>
    <x v="1"/>
    <n v="200"/>
    <n v="4378"/>
    <n v="1968"/>
  </r>
  <r>
    <x v="0"/>
    <s v="ABC"/>
    <d v="2018-05-03T00:00:00"/>
    <x v="10"/>
    <n v="800"/>
    <n v="15592"/>
    <n v="6776"/>
  </r>
  <r>
    <x v="2"/>
    <s v="XYZ"/>
    <d v="2018-05-03T00:00:00"/>
    <x v="15"/>
    <n v="300"/>
    <n v="6867"/>
    <n v="3066"/>
  </r>
  <r>
    <x v="1"/>
    <s v="DEF"/>
    <d v="2018-05-03T00:00:00"/>
    <x v="6"/>
    <n v="700"/>
    <n v="15407"/>
    <n v="6888"/>
  </r>
  <r>
    <x v="1"/>
    <s v="ABC"/>
    <d v="2018-05-04T00:00:00"/>
    <x v="9"/>
    <n v="1000"/>
    <n v="18290"/>
    <n v="8470"/>
  </r>
  <r>
    <x v="0"/>
    <s v="ABC"/>
    <d v="2018-05-05T00:00:00"/>
    <x v="10"/>
    <n v="100"/>
    <n v="1842"/>
    <n v="847"/>
  </r>
  <r>
    <x v="0"/>
    <s v="ABC"/>
    <d v="2018-05-05T00:00:00"/>
    <x v="10"/>
    <n v="600"/>
    <n v="12318"/>
    <n v="5082"/>
  </r>
  <r>
    <x v="2"/>
    <s v="DEF"/>
    <d v="2018-05-05T00:00:00"/>
    <x v="15"/>
    <n v="400"/>
    <n v="8052"/>
    <n v="3936"/>
  </r>
  <r>
    <x v="1"/>
    <s v="XYZ"/>
    <d v="2018-05-05T00:00:00"/>
    <x v="11"/>
    <n v="500"/>
    <n v="10400"/>
    <n v="5110"/>
  </r>
  <r>
    <x v="0"/>
    <s v="ABC"/>
    <d v="2018-05-06T00:00:00"/>
    <x v="0"/>
    <n v="100"/>
    <n v="1982"/>
    <n v="847"/>
  </r>
  <r>
    <x v="2"/>
    <s v="DEF"/>
    <d v="2018-05-06T00:00:00"/>
    <x v="9"/>
    <n v="800"/>
    <n v="17544"/>
    <n v="7872"/>
  </r>
  <r>
    <x v="0"/>
    <s v="DEF"/>
    <d v="2018-05-07T00:00:00"/>
    <x v="5"/>
    <n v="700"/>
    <n v="16765"/>
    <n v="6888"/>
  </r>
  <r>
    <x v="1"/>
    <s v="XYZ"/>
    <d v="2018-05-08T00:00:00"/>
    <x v="11"/>
    <n v="300"/>
    <n v="6789"/>
    <n v="3066"/>
  </r>
  <r>
    <x v="1"/>
    <s v="DEF"/>
    <d v="2018-05-09T00:00:00"/>
    <x v="15"/>
    <n v="300"/>
    <n v="7245"/>
    <n v="2952"/>
  </r>
  <r>
    <x v="1"/>
    <s v="ABC"/>
    <d v="2018-05-09T00:00:00"/>
    <x v="12"/>
    <n v="500"/>
    <n v="8785"/>
    <n v="4235"/>
  </r>
  <r>
    <x v="1"/>
    <s v="XYZ"/>
    <d v="2018-05-10T00:00:00"/>
    <x v="12"/>
    <n v="500"/>
    <n v="11000"/>
    <n v="5110"/>
  </r>
  <r>
    <x v="0"/>
    <s v="DEF"/>
    <d v="2018-05-10T00:00:00"/>
    <x v="9"/>
    <n v="700"/>
    <n v="16772"/>
    <n v="6888"/>
  </r>
  <r>
    <x v="0"/>
    <s v="ABC"/>
    <d v="2018-05-11T00:00:00"/>
    <x v="15"/>
    <n v="500"/>
    <n v="9155"/>
    <n v="4235"/>
  </r>
  <r>
    <x v="0"/>
    <s v="ABC"/>
    <d v="2018-05-11T00:00:00"/>
    <x v="2"/>
    <n v="500"/>
    <n v="9380"/>
    <n v="4235"/>
  </r>
  <r>
    <x v="0"/>
    <s v="DEF"/>
    <d v="2018-05-11T00:00:00"/>
    <x v="6"/>
    <n v="400"/>
    <n v="9760"/>
    <n v="3936"/>
  </r>
  <r>
    <x v="1"/>
    <s v="XYZ"/>
    <d v="2018-05-11T00:00:00"/>
    <x v="9"/>
    <n v="500"/>
    <n v="12625"/>
    <n v="5110"/>
  </r>
  <r>
    <x v="0"/>
    <s v="ABC"/>
    <d v="2018-05-12T00:00:00"/>
    <x v="14"/>
    <n v="500"/>
    <n v="9635"/>
    <n v="4235"/>
  </r>
  <r>
    <x v="0"/>
    <s v="XYZ"/>
    <d v="2018-05-13T00:00:00"/>
    <x v="0"/>
    <n v="400"/>
    <n v="9156"/>
    <n v="4088"/>
  </r>
  <r>
    <x v="2"/>
    <s v="DEF"/>
    <d v="2018-05-14T00:00:00"/>
    <x v="15"/>
    <n v="300"/>
    <n v="6156"/>
    <n v="2952"/>
  </r>
  <r>
    <x v="1"/>
    <s v="XYZ"/>
    <d v="2018-05-16T00:00:00"/>
    <x v="2"/>
    <n v="500"/>
    <n v="10385"/>
    <n v="5110"/>
  </r>
  <r>
    <x v="0"/>
    <s v="DEF"/>
    <d v="2018-05-17T00:00:00"/>
    <x v="18"/>
    <n v="900"/>
    <n v="17757"/>
    <n v="8856"/>
  </r>
  <r>
    <x v="2"/>
    <s v="XYZ"/>
    <d v="2018-05-18T00:00:00"/>
    <x v="8"/>
    <n v="200"/>
    <n v="4846"/>
    <n v="2044"/>
  </r>
  <r>
    <x v="1"/>
    <s v="DEF"/>
    <d v="2018-05-18T00:00:00"/>
    <x v="1"/>
    <n v="700"/>
    <n v="14203"/>
    <n v="6888"/>
  </r>
  <r>
    <x v="2"/>
    <s v="XYZ"/>
    <d v="2018-05-19T00:00:00"/>
    <x v="11"/>
    <n v="600"/>
    <n v="14634"/>
    <n v="6132"/>
  </r>
  <r>
    <x v="0"/>
    <s v="ABC"/>
    <d v="2018-05-19T00:00:00"/>
    <x v="2"/>
    <n v="600"/>
    <n v="11208"/>
    <n v="5082"/>
  </r>
  <r>
    <x v="1"/>
    <s v="DEF"/>
    <d v="2018-05-20T00:00:00"/>
    <x v="10"/>
    <n v="500"/>
    <n v="10195"/>
    <n v="4920"/>
  </r>
  <r>
    <x v="1"/>
    <s v="XYZ"/>
    <d v="2018-05-20T00:00:00"/>
    <x v="12"/>
    <n v="100"/>
    <n v="2149"/>
    <n v="1022"/>
  </r>
  <r>
    <x v="2"/>
    <s v="ABC"/>
    <d v="2018-05-20T00:00:00"/>
    <x v="7"/>
    <n v="700"/>
    <n v="13853"/>
    <n v="5929"/>
  </r>
  <r>
    <x v="0"/>
    <s v="DEF"/>
    <d v="2018-05-21T00:00:00"/>
    <x v="0"/>
    <n v="200"/>
    <n v="4474"/>
    <n v="1968"/>
  </r>
  <r>
    <x v="0"/>
    <s v="XYZ"/>
    <d v="2018-05-21T00:00:00"/>
    <x v="0"/>
    <n v="100"/>
    <n v="2487"/>
    <n v="1022"/>
  </r>
  <r>
    <x v="2"/>
    <s v="ABC"/>
    <d v="2018-05-21T00:00:00"/>
    <x v="6"/>
    <n v="700"/>
    <n v="12803"/>
    <n v="5929"/>
  </r>
  <r>
    <x v="0"/>
    <s v="ABC"/>
    <d v="2018-05-21T00:00:00"/>
    <x v="1"/>
    <n v="200"/>
    <n v="4012"/>
    <n v="1694"/>
  </r>
  <r>
    <x v="0"/>
    <s v="DEF"/>
    <d v="2018-05-22T00:00:00"/>
    <x v="12"/>
    <n v="100"/>
    <n v="2319"/>
    <n v="984"/>
  </r>
  <r>
    <x v="2"/>
    <s v="XYZ"/>
    <d v="2018-05-22T00:00:00"/>
    <x v="12"/>
    <n v="200"/>
    <n v="4388"/>
    <n v="2044"/>
  </r>
  <r>
    <x v="1"/>
    <s v="ABC"/>
    <d v="2018-05-22T00:00:00"/>
    <x v="6"/>
    <n v="600"/>
    <n v="11700"/>
    <n v="5082"/>
  </r>
  <r>
    <x v="2"/>
    <s v="ABC"/>
    <d v="2018-05-23T00:00:00"/>
    <x v="2"/>
    <n v="300"/>
    <n v="5094"/>
    <n v="2541"/>
  </r>
  <r>
    <x v="0"/>
    <s v="DEF"/>
    <d v="2018-05-24T00:00:00"/>
    <x v="12"/>
    <n v="600"/>
    <n v="12048"/>
    <n v="5904"/>
  </r>
  <r>
    <x v="1"/>
    <s v="DEF"/>
    <d v="2018-05-26T00:00:00"/>
    <x v="0"/>
    <n v="800"/>
    <n v="16264"/>
    <n v="7872"/>
  </r>
  <r>
    <x v="0"/>
    <s v="ABC"/>
    <d v="2018-05-26T00:00:00"/>
    <x v="6"/>
    <n v="200"/>
    <n v="3632"/>
    <n v="1694"/>
  </r>
  <r>
    <x v="0"/>
    <s v="XYZ"/>
    <d v="2018-05-26T00:00:00"/>
    <x v="5"/>
    <n v="700"/>
    <n v="14469"/>
    <n v="7154"/>
  </r>
  <r>
    <x v="2"/>
    <s v="ABC"/>
    <d v="2018-05-27T00:00:00"/>
    <x v="12"/>
    <n v="900"/>
    <n v="17964"/>
    <n v="7623"/>
  </r>
  <r>
    <x v="2"/>
    <s v="ABC"/>
    <d v="2018-05-28T00:00:00"/>
    <x v="10"/>
    <n v="700"/>
    <n v="13412"/>
    <n v="5929"/>
  </r>
  <r>
    <x v="1"/>
    <s v="XYZ"/>
    <d v="2018-05-28T00:00:00"/>
    <x v="0"/>
    <n v="500"/>
    <n v="12550"/>
    <n v="5110"/>
  </r>
  <r>
    <x v="1"/>
    <s v="XYZ"/>
    <d v="2018-05-28T00:00:00"/>
    <x v="6"/>
    <n v="300"/>
    <n v="6660"/>
    <n v="3066"/>
  </r>
  <r>
    <x v="0"/>
    <s v="DEF"/>
    <d v="2018-05-28T00:00:00"/>
    <x v="6"/>
    <n v="700"/>
    <n v="16408"/>
    <n v="6888"/>
  </r>
  <r>
    <x v="2"/>
    <s v="DEF"/>
    <d v="2018-05-29T00:00:00"/>
    <x v="10"/>
    <n v="800"/>
    <n v="17056"/>
    <n v="7872"/>
  </r>
  <r>
    <x v="1"/>
    <s v="XYZ"/>
    <d v="2018-05-29T00:00:00"/>
    <x v="2"/>
    <n v="900"/>
    <n v="18918"/>
    <n v="9198"/>
  </r>
  <r>
    <x v="0"/>
    <s v="XYZ"/>
    <d v="2018-05-29T00:00:00"/>
    <x v="9"/>
    <n v="800"/>
    <n v="19152"/>
    <n v="8176"/>
  </r>
  <r>
    <x v="1"/>
    <s v="ABC"/>
    <d v="2018-05-30T00:00:00"/>
    <x v="6"/>
    <n v="700"/>
    <n v="13986"/>
    <n v="5929"/>
  </r>
  <r>
    <x v="0"/>
    <s v="XYZ"/>
    <d v="2018-06-01T00:00:00"/>
    <x v="15"/>
    <n v="1000"/>
    <n v="23990"/>
    <n v="10220"/>
  </r>
  <r>
    <x v="1"/>
    <s v="DEF"/>
    <d v="2018-06-01T00:00:00"/>
    <x v="5"/>
    <n v="1000"/>
    <n v="20480"/>
    <n v="9840"/>
  </r>
  <r>
    <x v="0"/>
    <s v="XYZ"/>
    <d v="2018-06-02T00:00:00"/>
    <x v="11"/>
    <n v="1000"/>
    <n v="22020"/>
    <n v="10220"/>
  </r>
  <r>
    <x v="1"/>
    <s v="XYZ"/>
    <d v="2018-06-04T00:00:00"/>
    <x v="9"/>
    <n v="200"/>
    <n v="4264"/>
    <n v="2044"/>
  </r>
  <r>
    <x v="1"/>
    <s v="XYZ"/>
    <d v="2018-06-05T00:00:00"/>
    <x v="23"/>
    <n v="400"/>
    <n v="9064"/>
    <n v="4088"/>
  </r>
  <r>
    <x v="0"/>
    <s v="DEF"/>
    <d v="2018-06-05T00:00:00"/>
    <x v="24"/>
    <n v="200"/>
    <n v="4282"/>
    <n v="1968"/>
  </r>
  <r>
    <x v="0"/>
    <s v="ABC"/>
    <d v="2018-06-06T00:00:00"/>
    <x v="11"/>
    <n v="900"/>
    <n v="18072"/>
    <n v="7623"/>
  </r>
  <r>
    <x v="1"/>
    <s v="XYZ"/>
    <d v="2018-06-06T00:00:00"/>
    <x v="5"/>
    <n v="500"/>
    <n v="12135"/>
    <n v="5110"/>
  </r>
  <r>
    <x v="0"/>
    <s v="ABC"/>
    <d v="2018-06-07T00:00:00"/>
    <x v="10"/>
    <n v="800"/>
    <n v="16288"/>
    <n v="6776"/>
  </r>
  <r>
    <x v="1"/>
    <s v="DEF"/>
    <d v="2018-06-08T00:00:00"/>
    <x v="5"/>
    <n v="200"/>
    <n v="4286"/>
    <n v="1968"/>
  </r>
  <r>
    <x v="1"/>
    <s v="DEF"/>
    <d v="2018-06-09T00:00:00"/>
    <x v="5"/>
    <n v="800"/>
    <n v="17944"/>
    <n v="7872"/>
  </r>
  <r>
    <x v="0"/>
    <s v="XYZ"/>
    <d v="2018-06-10T00:00:00"/>
    <x v="1"/>
    <n v="500"/>
    <n v="10650"/>
    <n v="5110"/>
  </r>
  <r>
    <x v="0"/>
    <s v="DEF"/>
    <d v="2018-06-10T00:00:00"/>
    <x v="9"/>
    <n v="300"/>
    <n v="6477"/>
    <n v="2952"/>
  </r>
  <r>
    <x v="2"/>
    <s v="ABC"/>
    <d v="2018-06-11T00:00:00"/>
    <x v="12"/>
    <n v="600"/>
    <n v="10404"/>
    <n v="5082"/>
  </r>
  <r>
    <x v="0"/>
    <s v="ABC"/>
    <d v="2018-06-11T00:00:00"/>
    <x v="1"/>
    <n v="1000"/>
    <n v="19630"/>
    <n v="8470"/>
  </r>
  <r>
    <x v="1"/>
    <s v="ABC"/>
    <d v="2018-06-12T00:00:00"/>
    <x v="2"/>
    <n v="700"/>
    <n v="12838"/>
    <n v="5929"/>
  </r>
  <r>
    <x v="2"/>
    <s v="ABC"/>
    <d v="2018-06-12T00:00:00"/>
    <x v="5"/>
    <n v="500"/>
    <n v="8780"/>
    <n v="4235"/>
  </r>
  <r>
    <x v="2"/>
    <s v="ABC"/>
    <d v="2018-06-13T00:00:00"/>
    <x v="0"/>
    <n v="200"/>
    <n v="3856"/>
    <n v="1694"/>
  </r>
  <r>
    <x v="0"/>
    <s v="ABC"/>
    <d v="2018-06-16T00:00:00"/>
    <x v="2"/>
    <n v="700"/>
    <n v="13874"/>
    <n v="5929"/>
  </r>
  <r>
    <x v="1"/>
    <s v="DEF"/>
    <d v="2018-06-17T00:00:00"/>
    <x v="13"/>
    <n v="1000"/>
    <n v="22140"/>
    <n v="9840"/>
  </r>
  <r>
    <x v="0"/>
    <s v="XYZ"/>
    <d v="2018-06-19T00:00:00"/>
    <x v="1"/>
    <n v="700"/>
    <n v="15988"/>
    <n v="7154"/>
  </r>
  <r>
    <x v="1"/>
    <s v="ABC"/>
    <d v="2018-06-21T00:00:00"/>
    <x v="5"/>
    <n v="500"/>
    <n v="10330"/>
    <n v="4235"/>
  </r>
  <r>
    <x v="1"/>
    <s v="DEF"/>
    <d v="2018-06-22T00:00:00"/>
    <x v="10"/>
    <n v="1000"/>
    <n v="20020"/>
    <n v="9840"/>
  </r>
  <r>
    <x v="2"/>
    <s v="ABC"/>
    <d v="2018-06-22T00:00:00"/>
    <x v="12"/>
    <n v="100"/>
    <n v="1882"/>
    <n v="847"/>
  </r>
  <r>
    <x v="1"/>
    <s v="DEF"/>
    <d v="2018-06-23T00:00:00"/>
    <x v="20"/>
    <n v="200"/>
    <n v="4060"/>
    <n v="1968"/>
  </r>
  <r>
    <x v="1"/>
    <s v="DEF"/>
    <d v="2018-06-23T00:00:00"/>
    <x v="0"/>
    <n v="100"/>
    <n v="2221"/>
    <n v="984"/>
  </r>
  <r>
    <x v="1"/>
    <s v="DEF"/>
    <d v="2018-06-24T00:00:00"/>
    <x v="15"/>
    <n v="800"/>
    <n v="15856"/>
    <n v="7872"/>
  </r>
  <r>
    <x v="1"/>
    <s v="ABC"/>
    <d v="2018-06-24T00:00:00"/>
    <x v="12"/>
    <n v="700"/>
    <n v="13734"/>
    <n v="5929"/>
  </r>
  <r>
    <x v="2"/>
    <s v="DEF"/>
    <d v="2018-06-24T00:00:00"/>
    <x v="0"/>
    <n v="700"/>
    <n v="16219"/>
    <n v="6888"/>
  </r>
  <r>
    <x v="2"/>
    <s v="ABC"/>
    <d v="2018-06-24T00:00:00"/>
    <x v="2"/>
    <n v="800"/>
    <n v="15400"/>
    <n v="6776"/>
  </r>
  <r>
    <x v="1"/>
    <s v="XYZ"/>
    <d v="2018-06-25T00:00:00"/>
    <x v="12"/>
    <n v="400"/>
    <n v="8804"/>
    <n v="4088"/>
  </r>
  <r>
    <x v="1"/>
    <s v="DEF"/>
    <d v="2018-06-25T00:00:00"/>
    <x v="7"/>
    <n v="200"/>
    <n v="4754"/>
    <n v="1968"/>
  </r>
  <r>
    <x v="1"/>
    <s v="DEF"/>
    <d v="2018-06-28T00:00:00"/>
    <x v="12"/>
    <n v="100"/>
    <n v="2231"/>
    <n v="984"/>
  </r>
  <r>
    <x v="0"/>
    <s v="XYZ"/>
    <d v="2018-06-28T00:00:00"/>
    <x v="12"/>
    <n v="500"/>
    <n v="12425"/>
    <n v="5110"/>
  </r>
  <r>
    <x v="0"/>
    <s v="DEF"/>
    <d v="2018-06-29T00:00:00"/>
    <x v="1"/>
    <n v="100"/>
    <n v="2054"/>
    <n v="984"/>
  </r>
  <r>
    <x v="1"/>
    <s v="XYZ"/>
    <d v="2018-06-30T00:00:00"/>
    <x v="2"/>
    <n v="900"/>
    <n v="21960"/>
    <n v="9198"/>
  </r>
  <r>
    <x v="0"/>
    <s v="XYZ"/>
    <d v="2018-06-30T00:00:00"/>
    <x v="5"/>
    <n v="400"/>
    <n v="9816"/>
    <n v="4088"/>
  </r>
  <r>
    <x v="0"/>
    <s v="ABC"/>
    <d v="2018-07-01T00:00:00"/>
    <x v="10"/>
    <n v="200"/>
    <n v="4192"/>
    <n v="1694"/>
  </r>
  <r>
    <x v="1"/>
    <s v="XYZ"/>
    <d v="2018-07-01T00:00:00"/>
    <x v="25"/>
    <n v="300"/>
    <n v="7167"/>
    <n v="3066"/>
  </r>
  <r>
    <x v="0"/>
    <s v="XYZ"/>
    <d v="2018-07-01T00:00:00"/>
    <x v="9"/>
    <n v="900"/>
    <n v="22716"/>
    <n v="9198"/>
  </r>
  <r>
    <x v="2"/>
    <s v="DEF"/>
    <d v="2018-07-01T00:00:00"/>
    <x v="9"/>
    <n v="900"/>
    <n v="18099"/>
    <n v="8856"/>
  </r>
  <r>
    <x v="0"/>
    <s v="XYZ"/>
    <d v="2018-07-02T00:00:00"/>
    <x v="10"/>
    <n v="900"/>
    <n v="19062"/>
    <n v="9198"/>
  </r>
  <r>
    <x v="1"/>
    <s v="DEF"/>
    <d v="2018-07-03T00:00:00"/>
    <x v="12"/>
    <n v="700"/>
    <n v="16303"/>
    <n v="6888"/>
  </r>
  <r>
    <x v="2"/>
    <s v="XYZ"/>
    <d v="2018-07-03T00:00:00"/>
    <x v="6"/>
    <n v="300"/>
    <n v="7593"/>
    <n v="3066"/>
  </r>
  <r>
    <x v="0"/>
    <s v="XYZ"/>
    <d v="2018-07-05T00:00:00"/>
    <x v="9"/>
    <n v="400"/>
    <n v="8580"/>
    <n v="4088"/>
  </r>
  <r>
    <x v="0"/>
    <s v="DEF"/>
    <d v="2018-07-06T00:00:00"/>
    <x v="12"/>
    <n v="900"/>
    <n v="21168"/>
    <n v="8856"/>
  </r>
  <r>
    <x v="1"/>
    <s v="DEF"/>
    <d v="2018-07-06T00:00:00"/>
    <x v="6"/>
    <n v="500"/>
    <n v="12270"/>
    <n v="4920"/>
  </r>
  <r>
    <x v="2"/>
    <s v="XYZ"/>
    <d v="2018-07-08T00:00:00"/>
    <x v="14"/>
    <n v="1000"/>
    <n v="24130"/>
    <n v="10220"/>
  </r>
  <r>
    <x v="1"/>
    <s v="XYZ"/>
    <d v="2018-07-09T00:00:00"/>
    <x v="24"/>
    <n v="400"/>
    <n v="8876"/>
    <n v="4088"/>
  </r>
  <r>
    <x v="1"/>
    <s v="ABC"/>
    <d v="2018-07-09T00:00:00"/>
    <x v="9"/>
    <n v="900"/>
    <n v="17883"/>
    <n v="7623"/>
  </r>
  <r>
    <x v="0"/>
    <s v="DEF"/>
    <d v="2018-07-11T00:00:00"/>
    <x v="5"/>
    <n v="500"/>
    <n v="11725"/>
    <n v="4920"/>
  </r>
  <r>
    <x v="0"/>
    <s v="DEF"/>
    <d v="2018-07-12T00:00:00"/>
    <x v="2"/>
    <n v="900"/>
    <n v="21555"/>
    <n v="8856"/>
  </r>
  <r>
    <x v="1"/>
    <s v="XYZ"/>
    <d v="2018-07-12T00:00:00"/>
    <x v="5"/>
    <n v="900"/>
    <n v="21366"/>
    <n v="9198"/>
  </r>
  <r>
    <x v="1"/>
    <s v="XYZ"/>
    <d v="2018-07-13T00:00:00"/>
    <x v="0"/>
    <n v="700"/>
    <n v="15876"/>
    <n v="7154"/>
  </r>
  <r>
    <x v="0"/>
    <s v="ABC"/>
    <d v="2018-07-13T00:00:00"/>
    <x v="5"/>
    <n v="300"/>
    <n v="5967"/>
    <n v="2541"/>
  </r>
  <r>
    <x v="0"/>
    <s v="DEF"/>
    <d v="2018-07-13T00:00:00"/>
    <x v="25"/>
    <n v="700"/>
    <n v="14497"/>
    <n v="6888"/>
  </r>
  <r>
    <x v="1"/>
    <s v="DEF"/>
    <d v="2018-07-14T00:00:00"/>
    <x v="0"/>
    <n v="800"/>
    <n v="17416"/>
    <n v="7872"/>
  </r>
  <r>
    <x v="0"/>
    <s v="XYZ"/>
    <d v="2018-07-15T00:00:00"/>
    <x v="15"/>
    <n v="1000"/>
    <n v="25350"/>
    <n v="10220"/>
  </r>
  <r>
    <x v="0"/>
    <s v="ABC"/>
    <d v="2018-07-16T00:00:00"/>
    <x v="0"/>
    <n v="700"/>
    <n v="13804"/>
    <n v="5929"/>
  </r>
  <r>
    <x v="2"/>
    <s v="ABC"/>
    <d v="2018-07-16T00:00:00"/>
    <x v="26"/>
    <n v="200"/>
    <n v="4158"/>
    <n v="1694"/>
  </r>
  <r>
    <x v="1"/>
    <s v="DEF"/>
    <d v="2018-07-16T00:00:00"/>
    <x v="5"/>
    <n v="500"/>
    <n v="11545"/>
    <n v="4920"/>
  </r>
  <r>
    <x v="1"/>
    <s v="XYZ"/>
    <d v="2018-07-16T00:00:00"/>
    <x v="5"/>
    <n v="200"/>
    <n v="4902"/>
    <n v="2044"/>
  </r>
  <r>
    <x v="0"/>
    <s v="DEF"/>
    <d v="2018-07-17T00:00:00"/>
    <x v="9"/>
    <n v="500"/>
    <n v="11235"/>
    <n v="4920"/>
  </r>
  <r>
    <x v="2"/>
    <s v="ABC"/>
    <d v="2018-07-18T00:00:00"/>
    <x v="6"/>
    <n v="600"/>
    <n v="12684"/>
    <n v="5082"/>
  </r>
  <r>
    <x v="2"/>
    <s v="XYZ"/>
    <d v="2018-07-19T00:00:00"/>
    <x v="22"/>
    <n v="1000"/>
    <n v="22840"/>
    <n v="10220"/>
  </r>
  <r>
    <x v="2"/>
    <s v="ABC"/>
    <d v="2018-07-20T00:00:00"/>
    <x v="12"/>
    <n v="200"/>
    <n v="3390"/>
    <n v="1694"/>
  </r>
  <r>
    <x v="0"/>
    <s v="ABC"/>
    <d v="2018-07-20T00:00:00"/>
    <x v="9"/>
    <n v="1000"/>
    <n v="18660"/>
    <n v="8470"/>
  </r>
  <r>
    <x v="1"/>
    <s v="DEF"/>
    <d v="2018-07-21T00:00:00"/>
    <x v="10"/>
    <n v="500"/>
    <n v="11660"/>
    <n v="4920"/>
  </r>
  <r>
    <x v="0"/>
    <s v="DEF"/>
    <d v="2018-07-21T00:00:00"/>
    <x v="1"/>
    <n v="300"/>
    <n v="6228"/>
    <n v="2952"/>
  </r>
  <r>
    <x v="0"/>
    <s v="DEF"/>
    <d v="2018-07-24T00:00:00"/>
    <x v="0"/>
    <n v="600"/>
    <n v="13332"/>
    <n v="5904"/>
  </r>
  <r>
    <x v="0"/>
    <s v="DEF"/>
    <d v="2018-07-24T00:00:00"/>
    <x v="6"/>
    <n v="800"/>
    <n v="15816"/>
    <n v="7872"/>
  </r>
  <r>
    <x v="2"/>
    <s v="XYZ"/>
    <d v="2018-07-25T00:00:00"/>
    <x v="25"/>
    <n v="1000"/>
    <n v="23890"/>
    <n v="10220"/>
  </r>
  <r>
    <x v="1"/>
    <s v="DEF"/>
    <d v="2018-07-25T00:00:00"/>
    <x v="9"/>
    <n v="200"/>
    <n v="4132"/>
    <n v="1968"/>
  </r>
  <r>
    <x v="1"/>
    <s v="XYZ"/>
    <d v="2018-07-26T00:00:00"/>
    <x v="12"/>
    <n v="200"/>
    <n v="4722"/>
    <n v="2044"/>
  </r>
  <r>
    <x v="2"/>
    <s v="DEF"/>
    <d v="2018-07-26T00:00:00"/>
    <x v="1"/>
    <n v="600"/>
    <n v="13866"/>
    <n v="5904"/>
  </r>
  <r>
    <x v="0"/>
    <s v="DEF"/>
    <d v="2018-07-27T00:00:00"/>
    <x v="6"/>
    <n v="700"/>
    <n v="16170"/>
    <n v="6888"/>
  </r>
  <r>
    <x v="0"/>
    <s v="ABC"/>
    <d v="2018-07-27T00:00:00"/>
    <x v="8"/>
    <n v="1000"/>
    <n v="17840"/>
    <n v="8470"/>
  </r>
  <r>
    <x v="0"/>
    <s v="ABC"/>
    <d v="2018-07-27T00:00:00"/>
    <x v="9"/>
    <n v="800"/>
    <n v="13936"/>
    <n v="6776"/>
  </r>
  <r>
    <x v="2"/>
    <s v="ABC"/>
    <d v="2018-07-28T00:00:00"/>
    <x v="16"/>
    <n v="1000"/>
    <n v="18290"/>
    <n v="8470"/>
  </r>
  <r>
    <x v="0"/>
    <s v="XYZ"/>
    <d v="2018-07-28T00:00:00"/>
    <x v="2"/>
    <n v="600"/>
    <n v="12984"/>
    <n v="6132"/>
  </r>
  <r>
    <x v="1"/>
    <s v="DEF"/>
    <d v="2018-07-28T00:00:00"/>
    <x v="1"/>
    <n v="300"/>
    <n v="6159"/>
    <n v="2952"/>
  </r>
  <r>
    <x v="1"/>
    <s v="DEF"/>
    <d v="2018-07-29T00:00:00"/>
    <x v="11"/>
    <n v="1000"/>
    <n v="21800"/>
    <n v="9840"/>
  </r>
  <r>
    <x v="2"/>
    <s v="ABC"/>
    <d v="2018-07-29T00:00:00"/>
    <x v="12"/>
    <n v="1000"/>
    <n v="18500"/>
    <n v="8470"/>
  </r>
  <r>
    <x v="1"/>
    <s v="ABC"/>
    <d v="2018-07-29T00:00:00"/>
    <x v="9"/>
    <n v="300"/>
    <n v="5508"/>
    <n v="2541"/>
  </r>
  <r>
    <x v="1"/>
    <s v="XYZ"/>
    <d v="2018-08-01T00:00:00"/>
    <x v="12"/>
    <n v="900"/>
    <n v="21159"/>
    <n v="9198"/>
  </r>
  <r>
    <x v="0"/>
    <s v="XYZ"/>
    <d v="2018-08-01T00:00:00"/>
    <x v="12"/>
    <n v="400"/>
    <n v="9704"/>
    <n v="4088"/>
  </r>
  <r>
    <x v="2"/>
    <s v="ABC"/>
    <d v="2018-08-02T00:00:00"/>
    <x v="10"/>
    <n v="800"/>
    <n v="15488"/>
    <n v="6776"/>
  </r>
  <r>
    <x v="0"/>
    <s v="XYZ"/>
    <d v="2018-08-02T00:00:00"/>
    <x v="0"/>
    <n v="100"/>
    <n v="2547"/>
    <n v="1022"/>
  </r>
  <r>
    <x v="2"/>
    <s v="XYZ"/>
    <d v="2018-08-02T00:00:00"/>
    <x v="26"/>
    <n v="600"/>
    <n v="13962"/>
    <n v="6132"/>
  </r>
  <r>
    <x v="1"/>
    <s v="ABC"/>
    <d v="2018-08-03T00:00:00"/>
    <x v="12"/>
    <n v="700"/>
    <n v="13433"/>
    <n v="5929"/>
  </r>
  <r>
    <x v="2"/>
    <s v="ABC"/>
    <d v="2018-08-03T00:00:00"/>
    <x v="9"/>
    <n v="200"/>
    <n v="3418"/>
    <n v="1694"/>
  </r>
  <r>
    <x v="1"/>
    <s v="ABC"/>
    <d v="2018-08-04T00:00:00"/>
    <x v="15"/>
    <n v="800"/>
    <n v="15288"/>
    <n v="6776"/>
  </r>
  <r>
    <x v="1"/>
    <s v="XYZ"/>
    <d v="2018-08-04T00:00:00"/>
    <x v="6"/>
    <n v="900"/>
    <n v="19584"/>
    <n v="9198"/>
  </r>
  <r>
    <x v="2"/>
    <s v="ABC"/>
    <d v="2018-08-04T00:00:00"/>
    <x v="6"/>
    <n v="1000"/>
    <n v="19530"/>
    <n v="8470"/>
  </r>
  <r>
    <x v="0"/>
    <s v="DEF"/>
    <d v="2018-08-05T00:00:00"/>
    <x v="23"/>
    <n v="200"/>
    <n v="4380"/>
    <n v="1968"/>
  </r>
  <r>
    <x v="1"/>
    <s v="XYZ"/>
    <d v="2018-08-05T00:00:00"/>
    <x v="2"/>
    <n v="100"/>
    <n v="2320"/>
    <n v="1022"/>
  </r>
  <r>
    <x v="1"/>
    <s v="DEF"/>
    <d v="2018-08-09T00:00:00"/>
    <x v="9"/>
    <n v="600"/>
    <n v="13368"/>
    <n v="5904"/>
  </r>
  <r>
    <x v="2"/>
    <s v="DEF"/>
    <d v="2018-08-10T00:00:00"/>
    <x v="10"/>
    <n v="800"/>
    <n v="16936"/>
    <n v="7872"/>
  </r>
  <r>
    <x v="1"/>
    <s v="XYZ"/>
    <d v="2018-08-10T00:00:00"/>
    <x v="0"/>
    <n v="200"/>
    <n v="4550"/>
    <n v="2044"/>
  </r>
  <r>
    <x v="2"/>
    <s v="DEF"/>
    <d v="2018-08-12T00:00:00"/>
    <x v="10"/>
    <n v="300"/>
    <n v="6522"/>
    <n v="2952"/>
  </r>
  <r>
    <x v="0"/>
    <s v="ABC"/>
    <d v="2018-08-12T00:00:00"/>
    <x v="0"/>
    <n v="300"/>
    <n v="6138"/>
    <n v="2541"/>
  </r>
  <r>
    <x v="2"/>
    <s v="DEF"/>
    <d v="2018-08-12T00:00:00"/>
    <x v="5"/>
    <n v="600"/>
    <n v="12030"/>
    <n v="5904"/>
  </r>
  <r>
    <x v="1"/>
    <s v="DEF"/>
    <d v="2018-08-14T00:00:00"/>
    <x v="15"/>
    <n v="700"/>
    <n v="17213"/>
    <n v="6888"/>
  </r>
  <r>
    <x v="2"/>
    <s v="XYZ"/>
    <d v="2018-08-14T00:00:00"/>
    <x v="15"/>
    <n v="400"/>
    <n v="9384"/>
    <n v="4088"/>
  </r>
  <r>
    <x v="1"/>
    <s v="DEF"/>
    <d v="2018-08-14T00:00:00"/>
    <x v="4"/>
    <n v="200"/>
    <n v="4270"/>
    <n v="1968"/>
  </r>
  <r>
    <x v="0"/>
    <s v="ABC"/>
    <d v="2018-08-15T00:00:00"/>
    <x v="12"/>
    <n v="300"/>
    <n v="5904"/>
    <n v="2541"/>
  </r>
  <r>
    <x v="0"/>
    <s v="DEF"/>
    <d v="2018-08-16T00:00:00"/>
    <x v="12"/>
    <n v="800"/>
    <n v="16232"/>
    <n v="7872"/>
  </r>
  <r>
    <x v="1"/>
    <s v="ABC"/>
    <d v="2018-08-17T00:00:00"/>
    <x v="12"/>
    <n v="1000"/>
    <n v="21120"/>
    <n v="8470"/>
  </r>
  <r>
    <x v="2"/>
    <s v="XYZ"/>
    <d v="2018-08-17T00:00:00"/>
    <x v="0"/>
    <n v="500"/>
    <n v="12755"/>
    <n v="5110"/>
  </r>
  <r>
    <x v="0"/>
    <s v="XYZ"/>
    <d v="2018-08-18T00:00:00"/>
    <x v="15"/>
    <n v="900"/>
    <n v="18684"/>
    <n v="9198"/>
  </r>
  <r>
    <x v="0"/>
    <s v="ABC"/>
    <d v="2018-08-18T00:00:00"/>
    <x v="0"/>
    <n v="100"/>
    <n v="1836"/>
    <n v="847"/>
  </r>
  <r>
    <x v="2"/>
    <s v="DEF"/>
    <d v="2018-08-18T00:00:00"/>
    <x v="6"/>
    <n v="200"/>
    <n v="4470"/>
    <n v="1968"/>
  </r>
  <r>
    <x v="1"/>
    <s v="ABC"/>
    <d v="2018-08-19T00:00:00"/>
    <x v="0"/>
    <n v="300"/>
    <n v="6156"/>
    <n v="2541"/>
  </r>
  <r>
    <x v="0"/>
    <s v="XYZ"/>
    <d v="2018-08-20T00:00:00"/>
    <x v="10"/>
    <n v="600"/>
    <n v="15006"/>
    <n v="6132"/>
  </r>
  <r>
    <x v="2"/>
    <s v="DEF"/>
    <d v="2018-08-20T00:00:00"/>
    <x v="11"/>
    <n v="900"/>
    <n v="19989"/>
    <n v="8856"/>
  </r>
  <r>
    <x v="1"/>
    <s v="ABC"/>
    <d v="2018-08-20T00:00:00"/>
    <x v="2"/>
    <n v="800"/>
    <n v="15544"/>
    <n v="6776"/>
  </r>
  <r>
    <x v="2"/>
    <s v="DEF"/>
    <d v="2018-08-22T00:00:00"/>
    <x v="0"/>
    <n v="100"/>
    <n v="2409"/>
    <n v="984"/>
  </r>
  <r>
    <x v="0"/>
    <s v="XYZ"/>
    <d v="2018-08-23T00:00:00"/>
    <x v="15"/>
    <n v="600"/>
    <n v="12570"/>
    <n v="6132"/>
  </r>
  <r>
    <x v="0"/>
    <s v="ABC"/>
    <d v="2018-08-23T00:00:00"/>
    <x v="0"/>
    <n v="100"/>
    <n v="1913"/>
    <n v="847"/>
  </r>
  <r>
    <x v="2"/>
    <s v="XYZ"/>
    <d v="2018-08-23T00:00:00"/>
    <x v="2"/>
    <n v="400"/>
    <n v="8744"/>
    <n v="4088"/>
  </r>
  <r>
    <x v="1"/>
    <s v="XYZ"/>
    <d v="2018-08-23T00:00:00"/>
    <x v="5"/>
    <n v="300"/>
    <n v="6438"/>
    <n v="3066"/>
  </r>
  <r>
    <x v="2"/>
    <s v="XYZ"/>
    <d v="2018-08-23T00:00:00"/>
    <x v="19"/>
    <n v="800"/>
    <n v="17856"/>
    <n v="8176"/>
  </r>
  <r>
    <x v="0"/>
    <s v="XYZ"/>
    <d v="2018-08-24T00:00:00"/>
    <x v="11"/>
    <n v="900"/>
    <n v="19368"/>
    <n v="9198"/>
  </r>
  <r>
    <x v="1"/>
    <s v="XYZ"/>
    <d v="2018-08-24T00:00:00"/>
    <x v="0"/>
    <n v="900"/>
    <n v="19593"/>
    <n v="9198"/>
  </r>
  <r>
    <x v="0"/>
    <s v="ABC"/>
    <d v="2018-08-25T00:00:00"/>
    <x v="22"/>
    <n v="100"/>
    <n v="1819"/>
    <n v="847"/>
  </r>
  <r>
    <x v="2"/>
    <s v="ABC"/>
    <d v="2018-08-25T00:00:00"/>
    <x v="1"/>
    <n v="900"/>
    <n v="18981"/>
    <n v="7623"/>
  </r>
  <r>
    <x v="1"/>
    <s v="XYZ"/>
    <d v="2018-08-26T00:00:00"/>
    <x v="10"/>
    <n v="200"/>
    <n v="4440"/>
    <n v="2044"/>
  </r>
  <r>
    <x v="0"/>
    <s v="XYZ"/>
    <d v="2018-08-26T00:00:00"/>
    <x v="10"/>
    <n v="500"/>
    <n v="10990"/>
    <n v="5110"/>
  </r>
  <r>
    <x v="1"/>
    <s v="XYZ"/>
    <d v="2018-08-26T00:00:00"/>
    <x v="12"/>
    <n v="800"/>
    <n v="17160"/>
    <n v="8176"/>
  </r>
  <r>
    <x v="0"/>
    <s v="ABC"/>
    <d v="2018-08-26T00:00:00"/>
    <x v="5"/>
    <n v="100"/>
    <n v="2028"/>
    <n v="847"/>
  </r>
  <r>
    <x v="2"/>
    <s v="ABC"/>
    <d v="2018-08-26T00:00:00"/>
    <x v="9"/>
    <n v="300"/>
    <n v="5859"/>
    <n v="2541"/>
  </r>
  <r>
    <x v="0"/>
    <s v="ABC"/>
    <d v="2018-08-27T00:00:00"/>
    <x v="21"/>
    <n v="300"/>
    <n v="5532"/>
    <n v="2541"/>
  </r>
  <r>
    <x v="1"/>
    <s v="ABC"/>
    <d v="2018-08-27T00:00:00"/>
    <x v="1"/>
    <n v="300"/>
    <n v="6309"/>
    <n v="2541"/>
  </r>
  <r>
    <x v="2"/>
    <s v="DEF"/>
    <d v="2018-08-28T00:00:00"/>
    <x v="15"/>
    <n v="800"/>
    <n v="18904"/>
    <n v="7872"/>
  </r>
  <r>
    <x v="2"/>
    <s v="XYZ"/>
    <d v="2018-08-28T00:00:00"/>
    <x v="0"/>
    <n v="500"/>
    <n v="12575"/>
    <n v="5110"/>
  </r>
  <r>
    <x v="2"/>
    <s v="XYZ"/>
    <d v="2018-08-30T00:00:00"/>
    <x v="20"/>
    <n v="800"/>
    <n v="18072"/>
    <n v="8176"/>
  </r>
  <r>
    <x v="2"/>
    <s v="ABC"/>
    <d v="2018-08-30T00:00:00"/>
    <x v="11"/>
    <n v="800"/>
    <n v="16144"/>
    <n v="6776"/>
  </r>
  <r>
    <x v="1"/>
    <s v="ABC"/>
    <d v="2018-08-30T00:00:00"/>
    <x v="9"/>
    <n v="100"/>
    <n v="2012"/>
    <n v="847"/>
  </r>
  <r>
    <x v="0"/>
    <s v="DEF"/>
    <d v="2018-09-01T00:00:00"/>
    <x v="6"/>
    <n v="900"/>
    <n v="18486"/>
    <n v="8856"/>
  </r>
  <r>
    <x v="2"/>
    <s v="ABC"/>
    <d v="2018-09-02T00:00:00"/>
    <x v="0"/>
    <n v="500"/>
    <n v="10295"/>
    <n v="4235"/>
  </r>
  <r>
    <x v="0"/>
    <s v="ABC"/>
    <d v="2018-09-03T00:00:00"/>
    <x v="12"/>
    <n v="900"/>
    <n v="17289"/>
    <n v="7623"/>
  </r>
  <r>
    <x v="1"/>
    <s v="ABC"/>
    <d v="2018-09-03T00:00:00"/>
    <x v="0"/>
    <n v="400"/>
    <n v="7944"/>
    <n v="3388"/>
  </r>
  <r>
    <x v="0"/>
    <s v="DEF"/>
    <d v="2018-09-03T00:00:00"/>
    <x v="6"/>
    <n v="100"/>
    <n v="2106"/>
    <n v="984"/>
  </r>
  <r>
    <x v="2"/>
    <s v="ABC"/>
    <d v="2018-09-04T00:00:00"/>
    <x v="5"/>
    <n v="100"/>
    <n v="1957"/>
    <n v="847"/>
  </r>
  <r>
    <x v="0"/>
    <s v="DEF"/>
    <d v="2018-09-07T00:00:00"/>
    <x v="26"/>
    <n v="100"/>
    <n v="2029"/>
    <n v="984"/>
  </r>
  <r>
    <x v="0"/>
    <s v="DEF"/>
    <d v="2018-09-08T00:00:00"/>
    <x v="10"/>
    <n v="600"/>
    <n v="12756"/>
    <n v="5904"/>
  </r>
  <r>
    <x v="1"/>
    <s v="DEF"/>
    <d v="2018-09-08T00:00:00"/>
    <x v="8"/>
    <n v="500"/>
    <n v="11550"/>
    <n v="4920"/>
  </r>
  <r>
    <x v="1"/>
    <s v="DEF"/>
    <d v="2018-09-08T00:00:00"/>
    <x v="1"/>
    <n v="700"/>
    <n v="15680"/>
    <n v="6888"/>
  </r>
  <r>
    <x v="1"/>
    <s v="XYZ"/>
    <d v="2018-09-08T00:00:00"/>
    <x v="1"/>
    <n v="600"/>
    <n v="12936"/>
    <n v="6132"/>
  </r>
  <r>
    <x v="1"/>
    <s v="ABC"/>
    <d v="2018-09-09T00:00:00"/>
    <x v="12"/>
    <n v="300"/>
    <n v="5826"/>
    <n v="2541"/>
  </r>
  <r>
    <x v="0"/>
    <s v="DEF"/>
    <d v="2018-09-10T00:00:00"/>
    <x v="15"/>
    <n v="600"/>
    <n v="14580"/>
    <n v="5904"/>
  </r>
  <r>
    <x v="0"/>
    <s v="XYZ"/>
    <d v="2018-09-11T00:00:00"/>
    <x v="11"/>
    <n v="800"/>
    <n v="20008"/>
    <n v="8176"/>
  </r>
  <r>
    <x v="1"/>
    <s v="XYZ"/>
    <d v="2018-09-12T00:00:00"/>
    <x v="11"/>
    <n v="100"/>
    <n v="2058"/>
    <n v="1022"/>
  </r>
  <r>
    <x v="0"/>
    <s v="ABC"/>
    <d v="2018-09-12T00:00:00"/>
    <x v="11"/>
    <n v="300"/>
    <n v="5457"/>
    <n v="2541"/>
  </r>
  <r>
    <x v="0"/>
    <s v="DEF"/>
    <d v="2018-09-12T00:00:00"/>
    <x v="0"/>
    <n v="600"/>
    <n v="13566"/>
    <n v="5904"/>
  </r>
  <r>
    <x v="0"/>
    <s v="ABC"/>
    <d v="2018-09-13T00:00:00"/>
    <x v="12"/>
    <n v="600"/>
    <n v="12330"/>
    <n v="5082"/>
  </r>
  <r>
    <x v="2"/>
    <s v="ABC"/>
    <d v="2018-09-15T00:00:00"/>
    <x v="2"/>
    <n v="100"/>
    <n v="1741"/>
    <n v="847"/>
  </r>
  <r>
    <x v="0"/>
    <s v="DEF"/>
    <d v="2018-09-16T00:00:00"/>
    <x v="10"/>
    <n v="500"/>
    <n v="11845"/>
    <n v="4920"/>
  </r>
  <r>
    <x v="2"/>
    <s v="XYZ"/>
    <d v="2018-09-16T00:00:00"/>
    <x v="12"/>
    <n v="200"/>
    <n v="5002"/>
    <n v="2044"/>
  </r>
  <r>
    <x v="1"/>
    <s v="ABC"/>
    <d v="2018-09-17T00:00:00"/>
    <x v="10"/>
    <n v="100"/>
    <n v="1795"/>
    <n v="847"/>
  </r>
  <r>
    <x v="1"/>
    <s v="DEF"/>
    <d v="2018-09-17T00:00:00"/>
    <x v="21"/>
    <n v="800"/>
    <n v="16784"/>
    <n v="7872"/>
  </r>
  <r>
    <x v="1"/>
    <s v="ABC"/>
    <d v="2018-09-20T00:00:00"/>
    <x v="6"/>
    <n v="1000"/>
    <n v="17200"/>
    <n v="8470"/>
  </r>
  <r>
    <x v="0"/>
    <s v="DEF"/>
    <d v="2018-09-20T00:00:00"/>
    <x v="5"/>
    <n v="400"/>
    <n v="8592"/>
    <n v="3936"/>
  </r>
  <r>
    <x v="1"/>
    <s v="ABC"/>
    <d v="2018-09-21T00:00:00"/>
    <x v="11"/>
    <n v="600"/>
    <n v="10602"/>
    <n v="5082"/>
  </r>
  <r>
    <x v="1"/>
    <s v="ABC"/>
    <d v="2018-09-23T00:00:00"/>
    <x v="10"/>
    <n v="500"/>
    <n v="9350"/>
    <n v="4235"/>
  </r>
  <r>
    <x v="0"/>
    <s v="DEF"/>
    <d v="2018-09-23T00:00:00"/>
    <x v="10"/>
    <n v="600"/>
    <n v="12690"/>
    <n v="5904"/>
  </r>
  <r>
    <x v="0"/>
    <s v="XYZ"/>
    <d v="2018-09-23T00:00:00"/>
    <x v="6"/>
    <n v="100"/>
    <n v="2095"/>
    <n v="1022"/>
  </r>
  <r>
    <x v="2"/>
    <s v="DEF"/>
    <d v="2018-09-23T00:00:00"/>
    <x v="5"/>
    <n v="300"/>
    <n v="6582"/>
    <n v="2952"/>
  </r>
  <r>
    <x v="1"/>
    <s v="DEF"/>
    <d v="2018-09-24T00:00:00"/>
    <x v="2"/>
    <n v="400"/>
    <n v="9672"/>
    <n v="3936"/>
  </r>
  <r>
    <x v="1"/>
    <s v="XYZ"/>
    <d v="2018-09-24T00:00:00"/>
    <x v="2"/>
    <n v="900"/>
    <n v="22014"/>
    <n v="9198"/>
  </r>
  <r>
    <x v="2"/>
    <s v="DEF"/>
    <d v="2018-09-24T00:00:00"/>
    <x v="6"/>
    <n v="600"/>
    <n v="13728"/>
    <n v="5904"/>
  </r>
  <r>
    <x v="2"/>
    <s v="ABC"/>
    <d v="2018-09-25T00:00:00"/>
    <x v="12"/>
    <n v="1000"/>
    <n v="18530"/>
    <n v="8470"/>
  </r>
  <r>
    <x v="1"/>
    <s v="ABC"/>
    <d v="2018-09-25T00:00:00"/>
    <x v="2"/>
    <n v="900"/>
    <n v="17712"/>
    <n v="7623"/>
  </r>
  <r>
    <x v="1"/>
    <s v="DEF"/>
    <d v="2018-09-25T00:00:00"/>
    <x v="9"/>
    <n v="1000"/>
    <n v="23080"/>
    <n v="9840"/>
  </r>
  <r>
    <x v="1"/>
    <s v="DEF"/>
    <d v="2018-09-25T00:00:00"/>
    <x v="9"/>
    <n v="600"/>
    <n v="14004"/>
    <n v="5904"/>
  </r>
  <r>
    <x v="0"/>
    <s v="ABC"/>
    <d v="2018-09-26T00:00:00"/>
    <x v="9"/>
    <n v="700"/>
    <n v="13139"/>
    <n v="5929"/>
  </r>
  <r>
    <x v="2"/>
    <s v="ABC"/>
    <d v="2018-09-26T00:00:00"/>
    <x v="9"/>
    <n v="800"/>
    <n v="13552"/>
    <n v="6776"/>
  </r>
  <r>
    <x v="1"/>
    <s v="ABC"/>
    <d v="2018-09-27T00:00:00"/>
    <x v="15"/>
    <n v="500"/>
    <n v="8715"/>
    <n v="4235"/>
  </r>
  <r>
    <x v="1"/>
    <s v="XYZ"/>
    <d v="2018-09-27T00:00:00"/>
    <x v="6"/>
    <n v="600"/>
    <n v="12480"/>
    <n v="6132"/>
  </r>
  <r>
    <x v="0"/>
    <s v="ABC"/>
    <d v="2018-09-28T00:00:00"/>
    <x v="11"/>
    <n v="900"/>
    <n v="15759"/>
    <n v="7623"/>
  </r>
  <r>
    <x v="0"/>
    <s v="ABC"/>
    <d v="2018-09-30T00:00:00"/>
    <x v="11"/>
    <n v="400"/>
    <n v="6944"/>
    <n v="3388"/>
  </r>
  <r>
    <x v="0"/>
    <s v="DEF"/>
    <d v="2018-09-30T00:00:00"/>
    <x v="2"/>
    <n v="200"/>
    <n v="4866"/>
    <n v="1968"/>
  </r>
  <r>
    <x v="0"/>
    <s v="ABC"/>
    <d v="2018-10-01T00:00:00"/>
    <x v="0"/>
    <n v="100"/>
    <n v="1877"/>
    <n v="847"/>
  </r>
  <r>
    <x v="2"/>
    <s v="XYZ"/>
    <d v="2018-10-01T00:00:00"/>
    <x v="9"/>
    <n v="500"/>
    <n v="12760"/>
    <n v="5110"/>
  </r>
  <r>
    <x v="2"/>
    <s v="XYZ"/>
    <d v="2018-10-03T00:00:00"/>
    <x v="9"/>
    <n v="1000"/>
    <n v="24070"/>
    <n v="10220"/>
  </r>
  <r>
    <x v="2"/>
    <s v="XYZ"/>
    <d v="2018-10-04T00:00:00"/>
    <x v="21"/>
    <n v="800"/>
    <n v="16936"/>
    <n v="8176"/>
  </r>
  <r>
    <x v="0"/>
    <s v="DEF"/>
    <d v="2018-10-04T00:00:00"/>
    <x v="6"/>
    <n v="200"/>
    <n v="4186"/>
    <n v="1968"/>
  </r>
  <r>
    <x v="0"/>
    <s v="ABC"/>
    <d v="2018-10-05T00:00:00"/>
    <x v="1"/>
    <n v="700"/>
    <n v="13195"/>
    <n v="5929"/>
  </r>
  <r>
    <x v="0"/>
    <s v="XYZ"/>
    <d v="2018-10-05T00:00:00"/>
    <x v="9"/>
    <n v="700"/>
    <n v="15715"/>
    <n v="7154"/>
  </r>
  <r>
    <x v="0"/>
    <s v="XYZ"/>
    <d v="2018-10-06T00:00:00"/>
    <x v="11"/>
    <n v="800"/>
    <n v="18208"/>
    <n v="8176"/>
  </r>
  <r>
    <x v="1"/>
    <s v="ABC"/>
    <d v="2018-10-06T00:00:00"/>
    <x v="2"/>
    <n v="200"/>
    <n v="3922"/>
    <n v="1694"/>
  </r>
  <r>
    <x v="0"/>
    <s v="DEF"/>
    <d v="2018-10-06T00:00:00"/>
    <x v="19"/>
    <n v="100"/>
    <n v="2358"/>
    <n v="984"/>
  </r>
  <r>
    <x v="1"/>
    <s v="DEF"/>
    <d v="2018-10-07T00:00:00"/>
    <x v="15"/>
    <n v="1000"/>
    <n v="23970"/>
    <n v="9840"/>
  </r>
  <r>
    <x v="0"/>
    <s v="XYZ"/>
    <d v="2018-10-08T00:00:00"/>
    <x v="5"/>
    <n v="400"/>
    <n v="8560"/>
    <n v="4088"/>
  </r>
  <r>
    <x v="2"/>
    <s v="ABC"/>
    <d v="2018-10-09T00:00:00"/>
    <x v="24"/>
    <n v="500"/>
    <n v="8940"/>
    <n v="4235"/>
  </r>
  <r>
    <x v="2"/>
    <s v="XYZ"/>
    <d v="2018-10-10T00:00:00"/>
    <x v="12"/>
    <n v="200"/>
    <n v="5002"/>
    <n v="2044"/>
  </r>
  <r>
    <x v="2"/>
    <s v="DEF"/>
    <d v="2018-10-10T00:00:00"/>
    <x v="5"/>
    <n v="1000"/>
    <n v="20190"/>
    <n v="9840"/>
  </r>
  <r>
    <x v="2"/>
    <s v="XYZ"/>
    <d v="2018-10-11T00:00:00"/>
    <x v="16"/>
    <n v="300"/>
    <n v="7032"/>
    <n v="3066"/>
  </r>
  <r>
    <x v="2"/>
    <s v="ABC"/>
    <d v="2018-10-12T00:00:00"/>
    <x v="25"/>
    <n v="1000"/>
    <n v="17190"/>
    <n v="8470"/>
  </r>
  <r>
    <x v="0"/>
    <s v="XYZ"/>
    <d v="2018-10-13T00:00:00"/>
    <x v="11"/>
    <n v="100"/>
    <n v="2517"/>
    <n v="1022"/>
  </r>
  <r>
    <x v="0"/>
    <s v="XYZ"/>
    <d v="2018-10-14T00:00:00"/>
    <x v="10"/>
    <n v="900"/>
    <n v="21042"/>
    <n v="9198"/>
  </r>
  <r>
    <x v="0"/>
    <s v="ABC"/>
    <d v="2018-10-14T00:00:00"/>
    <x v="15"/>
    <n v="700"/>
    <n v="14133"/>
    <n v="5929"/>
  </r>
  <r>
    <x v="1"/>
    <s v="XYZ"/>
    <d v="2018-10-14T00:00:00"/>
    <x v="12"/>
    <n v="500"/>
    <n v="10550"/>
    <n v="5110"/>
  </r>
  <r>
    <x v="1"/>
    <s v="DEF"/>
    <d v="2018-10-14T00:00:00"/>
    <x v="5"/>
    <n v="500"/>
    <n v="11530"/>
    <n v="4920"/>
  </r>
  <r>
    <x v="1"/>
    <s v="XYZ"/>
    <d v="2018-10-15T00:00:00"/>
    <x v="12"/>
    <n v="300"/>
    <n v="6495"/>
    <n v="3066"/>
  </r>
  <r>
    <x v="1"/>
    <s v="ABC"/>
    <d v="2018-10-15T00:00:00"/>
    <x v="17"/>
    <n v="800"/>
    <n v="15312"/>
    <n v="6776"/>
  </r>
  <r>
    <x v="1"/>
    <s v="ABC"/>
    <d v="2018-10-16T00:00:00"/>
    <x v="11"/>
    <n v="400"/>
    <n v="7520"/>
    <n v="3388"/>
  </r>
  <r>
    <x v="0"/>
    <s v="XYZ"/>
    <d v="2018-10-16T00:00:00"/>
    <x v="1"/>
    <n v="900"/>
    <n v="19161"/>
    <n v="9198"/>
  </r>
  <r>
    <x v="0"/>
    <s v="XYZ"/>
    <d v="2018-10-17T00:00:00"/>
    <x v="11"/>
    <n v="500"/>
    <n v="10940"/>
    <n v="5110"/>
  </r>
  <r>
    <x v="2"/>
    <s v="XYZ"/>
    <d v="2018-10-18T00:00:00"/>
    <x v="10"/>
    <n v="900"/>
    <n v="21834"/>
    <n v="9198"/>
  </r>
  <r>
    <x v="1"/>
    <s v="ABC"/>
    <d v="2018-10-18T00:00:00"/>
    <x v="11"/>
    <n v="800"/>
    <n v="14136"/>
    <n v="6776"/>
  </r>
  <r>
    <x v="1"/>
    <s v="ABC"/>
    <d v="2018-10-18T00:00:00"/>
    <x v="0"/>
    <n v="1000"/>
    <n v="21010"/>
    <n v="8470"/>
  </r>
  <r>
    <x v="0"/>
    <s v="ABC"/>
    <d v="2018-10-20T00:00:00"/>
    <x v="15"/>
    <n v="900"/>
    <n v="18576"/>
    <n v="7623"/>
  </r>
  <r>
    <x v="1"/>
    <s v="DEF"/>
    <d v="2018-10-20T00:00:00"/>
    <x v="11"/>
    <n v="200"/>
    <n v="4484"/>
    <n v="1968"/>
  </r>
  <r>
    <x v="0"/>
    <s v="DEF"/>
    <d v="2018-10-20T00:00:00"/>
    <x v="2"/>
    <n v="700"/>
    <n v="13797"/>
    <n v="6888"/>
  </r>
  <r>
    <x v="0"/>
    <s v="ABC"/>
    <d v="2018-10-20T00:00:00"/>
    <x v="6"/>
    <n v="800"/>
    <n v="16008"/>
    <n v="6776"/>
  </r>
  <r>
    <x v="1"/>
    <s v="DEF"/>
    <d v="2018-10-20T00:00:00"/>
    <x v="26"/>
    <n v="500"/>
    <n v="11220"/>
    <n v="4920"/>
  </r>
  <r>
    <x v="0"/>
    <s v="ABC"/>
    <d v="2018-10-21T00:00:00"/>
    <x v="11"/>
    <n v="700"/>
    <n v="12131"/>
    <n v="5929"/>
  </r>
  <r>
    <x v="0"/>
    <s v="DEF"/>
    <d v="2018-10-21T00:00:00"/>
    <x v="9"/>
    <n v="1000"/>
    <n v="23040"/>
    <n v="9840"/>
  </r>
  <r>
    <x v="1"/>
    <s v="DEF"/>
    <d v="2018-10-23T00:00:00"/>
    <x v="12"/>
    <n v="500"/>
    <n v="11250"/>
    <n v="4920"/>
  </r>
  <r>
    <x v="1"/>
    <s v="XYZ"/>
    <d v="2018-10-23T00:00:00"/>
    <x v="12"/>
    <n v="900"/>
    <n v="21762"/>
    <n v="9198"/>
  </r>
  <r>
    <x v="2"/>
    <s v="DEF"/>
    <d v="2018-10-23T00:00:00"/>
    <x v="12"/>
    <n v="500"/>
    <n v="10955"/>
    <n v="4920"/>
  </r>
  <r>
    <x v="1"/>
    <s v="DEF"/>
    <d v="2018-10-24T00:00:00"/>
    <x v="11"/>
    <n v="500"/>
    <n v="11430"/>
    <n v="4920"/>
  </r>
  <r>
    <x v="1"/>
    <s v="ABC"/>
    <d v="2018-10-25T00:00:00"/>
    <x v="12"/>
    <n v="800"/>
    <n v="15976"/>
    <n v="6776"/>
  </r>
  <r>
    <x v="0"/>
    <s v="XYZ"/>
    <d v="2018-10-27T00:00:00"/>
    <x v="6"/>
    <n v="100"/>
    <n v="2234"/>
    <n v="1022"/>
  </r>
  <r>
    <x v="0"/>
    <s v="DEF"/>
    <d v="2018-10-28T00:00:00"/>
    <x v="11"/>
    <n v="1000"/>
    <n v="20540"/>
    <n v="9840"/>
  </r>
  <r>
    <x v="0"/>
    <s v="XYZ"/>
    <d v="2018-10-29T00:00:00"/>
    <x v="12"/>
    <n v="600"/>
    <n v="13818"/>
    <n v="6132"/>
  </r>
  <r>
    <x v="1"/>
    <s v="ABC"/>
    <d v="2018-10-29T00:00:00"/>
    <x v="2"/>
    <n v="500"/>
    <n v="9475"/>
    <n v="4235"/>
  </r>
  <r>
    <x v="1"/>
    <s v="XYZ"/>
    <d v="2018-10-29T00:00:00"/>
    <x v="1"/>
    <n v="100"/>
    <n v="2092"/>
    <n v="1022"/>
  </r>
  <r>
    <x v="1"/>
    <s v="XYZ"/>
    <d v="2018-10-30T00:00:00"/>
    <x v="6"/>
    <n v="100"/>
    <n v="2343"/>
    <n v="1022"/>
  </r>
  <r>
    <x v="0"/>
    <s v="XYZ"/>
    <d v="2018-11-02T00:00:00"/>
    <x v="2"/>
    <n v="500"/>
    <n v="10645"/>
    <n v="5110"/>
  </r>
  <r>
    <x v="2"/>
    <s v="XYZ"/>
    <d v="2018-11-02T00:00:00"/>
    <x v="24"/>
    <n v="600"/>
    <n v="12612"/>
    <n v="6132"/>
  </r>
  <r>
    <x v="2"/>
    <s v="ABC"/>
    <d v="2018-11-03T00:00:00"/>
    <x v="20"/>
    <n v="800"/>
    <n v="15104"/>
    <n v="6776"/>
  </r>
  <r>
    <x v="0"/>
    <s v="ABC"/>
    <d v="2018-11-03T00:00:00"/>
    <x v="2"/>
    <n v="400"/>
    <n v="8468"/>
    <n v="3388"/>
  </r>
  <r>
    <x v="2"/>
    <s v="ABC"/>
    <d v="2018-11-06T00:00:00"/>
    <x v="11"/>
    <n v="400"/>
    <n v="8196"/>
    <n v="3388"/>
  </r>
  <r>
    <x v="2"/>
    <s v="XYZ"/>
    <d v="2018-11-06T00:00:00"/>
    <x v="12"/>
    <n v="700"/>
    <n v="16576"/>
    <n v="7154"/>
  </r>
  <r>
    <x v="0"/>
    <s v="XYZ"/>
    <d v="2018-11-07T00:00:00"/>
    <x v="6"/>
    <n v="700"/>
    <n v="17059"/>
    <n v="7154"/>
  </r>
  <r>
    <x v="2"/>
    <s v="DEF"/>
    <d v="2018-11-09T00:00:00"/>
    <x v="11"/>
    <n v="500"/>
    <n v="11295"/>
    <n v="4920"/>
  </r>
  <r>
    <x v="1"/>
    <s v="DEF"/>
    <d v="2018-11-11T00:00:00"/>
    <x v="11"/>
    <n v="800"/>
    <n v="19424"/>
    <n v="7872"/>
  </r>
  <r>
    <x v="0"/>
    <s v="DEF"/>
    <d v="2018-11-11T00:00:00"/>
    <x v="2"/>
    <n v="600"/>
    <n v="14466"/>
    <n v="5904"/>
  </r>
  <r>
    <x v="2"/>
    <s v="XYZ"/>
    <d v="2018-11-11T00:00:00"/>
    <x v="1"/>
    <n v="800"/>
    <n v="19376"/>
    <n v="8176"/>
  </r>
  <r>
    <x v="0"/>
    <s v="DEF"/>
    <d v="2018-11-11T00:00:00"/>
    <x v="9"/>
    <n v="700"/>
    <n v="14784"/>
    <n v="6888"/>
  </r>
  <r>
    <x v="2"/>
    <s v="DEF"/>
    <d v="2018-11-12T00:00:00"/>
    <x v="0"/>
    <n v="1000"/>
    <n v="21740"/>
    <n v="9840"/>
  </r>
  <r>
    <x v="1"/>
    <s v="ABC"/>
    <d v="2018-11-13T00:00:00"/>
    <x v="10"/>
    <n v="900"/>
    <n v="15255"/>
    <n v="7623"/>
  </r>
  <r>
    <x v="1"/>
    <s v="DEF"/>
    <d v="2018-11-13T00:00:00"/>
    <x v="15"/>
    <n v="900"/>
    <n v="21033"/>
    <n v="8856"/>
  </r>
  <r>
    <x v="0"/>
    <s v="DEF"/>
    <d v="2018-11-13T00:00:00"/>
    <x v="0"/>
    <n v="900"/>
    <n v="19674"/>
    <n v="8856"/>
  </r>
  <r>
    <x v="1"/>
    <s v="ABC"/>
    <d v="2018-11-13T00:00:00"/>
    <x v="9"/>
    <n v="500"/>
    <n v="8970"/>
    <n v="4235"/>
  </r>
  <r>
    <x v="2"/>
    <s v="ABC"/>
    <d v="2018-11-14T00:00:00"/>
    <x v="23"/>
    <n v="1000"/>
    <n v="17250"/>
    <n v="8470"/>
  </r>
  <r>
    <x v="1"/>
    <s v="DEF"/>
    <d v="2018-11-15T00:00:00"/>
    <x v="6"/>
    <n v="600"/>
    <n v="13200"/>
    <n v="5904"/>
  </r>
  <r>
    <x v="1"/>
    <s v="XYZ"/>
    <d v="2018-11-15T00:00:00"/>
    <x v="6"/>
    <n v="600"/>
    <n v="13680"/>
    <n v="6132"/>
  </r>
  <r>
    <x v="0"/>
    <s v="DEF"/>
    <d v="2018-11-17T00:00:00"/>
    <x v="11"/>
    <n v="800"/>
    <n v="17136"/>
    <n v="7872"/>
  </r>
  <r>
    <x v="2"/>
    <s v="ABC"/>
    <d v="2018-11-18T00:00:00"/>
    <x v="2"/>
    <n v="200"/>
    <n v="3672"/>
    <n v="1694"/>
  </r>
  <r>
    <x v="0"/>
    <s v="XYZ"/>
    <d v="2018-11-18T00:00:00"/>
    <x v="13"/>
    <n v="1000"/>
    <n v="24420"/>
    <n v="10220"/>
  </r>
  <r>
    <x v="2"/>
    <s v="ABC"/>
    <d v="2018-11-18T00:00:00"/>
    <x v="9"/>
    <n v="400"/>
    <n v="6880"/>
    <n v="3388"/>
  </r>
  <r>
    <x v="1"/>
    <s v="DEF"/>
    <d v="2018-11-19T00:00:00"/>
    <x v="11"/>
    <n v="300"/>
    <n v="7053"/>
    <n v="2952"/>
  </r>
  <r>
    <x v="2"/>
    <s v="DEF"/>
    <d v="2018-11-19T00:00:00"/>
    <x v="6"/>
    <n v="500"/>
    <n v="11330"/>
    <n v="4920"/>
  </r>
  <r>
    <x v="2"/>
    <s v="DEF"/>
    <d v="2018-11-20T00:00:00"/>
    <x v="12"/>
    <n v="200"/>
    <n v="4412"/>
    <n v="1968"/>
  </r>
  <r>
    <x v="0"/>
    <s v="DEF"/>
    <d v="2018-11-21T00:00:00"/>
    <x v="11"/>
    <n v="400"/>
    <n v="9484"/>
    <n v="3936"/>
  </r>
  <r>
    <x v="2"/>
    <s v="DEF"/>
    <d v="2018-11-21T00:00:00"/>
    <x v="11"/>
    <n v="100"/>
    <n v="2410"/>
    <n v="984"/>
  </r>
  <r>
    <x v="1"/>
    <s v="ABC"/>
    <d v="2018-11-21T00:00:00"/>
    <x v="1"/>
    <n v="900"/>
    <n v="17136"/>
    <n v="7623"/>
  </r>
  <r>
    <x v="0"/>
    <s v="DEF"/>
    <d v="2018-11-22T00:00:00"/>
    <x v="11"/>
    <n v="400"/>
    <n v="8204"/>
    <n v="3936"/>
  </r>
  <r>
    <x v="1"/>
    <s v="DEF"/>
    <d v="2018-11-22T00:00:00"/>
    <x v="1"/>
    <n v="300"/>
    <n v="6462"/>
    <n v="2952"/>
  </r>
  <r>
    <x v="2"/>
    <s v="XYZ"/>
    <d v="2018-11-23T00:00:00"/>
    <x v="23"/>
    <n v="400"/>
    <n v="8556"/>
    <n v="4088"/>
  </r>
  <r>
    <x v="0"/>
    <s v="XYZ"/>
    <d v="2018-11-23T00:00:00"/>
    <x v="22"/>
    <n v="100"/>
    <n v="2538"/>
    <n v="1022"/>
  </r>
  <r>
    <x v="2"/>
    <s v="DEF"/>
    <d v="2018-11-26T00:00:00"/>
    <x v="11"/>
    <n v="400"/>
    <n v="8464"/>
    <n v="3936"/>
  </r>
  <r>
    <x v="0"/>
    <s v="DEF"/>
    <d v="2018-11-26T00:00:00"/>
    <x v="2"/>
    <n v="500"/>
    <n v="9890"/>
    <n v="4920"/>
  </r>
  <r>
    <x v="1"/>
    <s v="DEF"/>
    <d v="2018-11-26T00:00:00"/>
    <x v="6"/>
    <n v="100"/>
    <n v="2004"/>
    <n v="984"/>
  </r>
  <r>
    <x v="1"/>
    <s v="XYZ"/>
    <d v="2018-11-26T00:00:00"/>
    <x v="6"/>
    <n v="500"/>
    <n v="11470"/>
    <n v="5110"/>
  </r>
  <r>
    <x v="0"/>
    <s v="DEF"/>
    <d v="2018-11-27T00:00:00"/>
    <x v="10"/>
    <n v="600"/>
    <n v="14154"/>
    <n v="5904"/>
  </r>
  <r>
    <x v="2"/>
    <s v="XYZ"/>
    <d v="2018-11-27T00:00:00"/>
    <x v="2"/>
    <n v="300"/>
    <n v="7569"/>
    <n v="3066"/>
  </r>
  <r>
    <x v="1"/>
    <s v="ABC"/>
    <d v="2018-11-28T00:00:00"/>
    <x v="1"/>
    <n v="300"/>
    <n v="5592"/>
    <n v="2541"/>
  </r>
  <r>
    <x v="0"/>
    <s v="DEF"/>
    <d v="2018-11-28T00:00:00"/>
    <x v="9"/>
    <n v="800"/>
    <n v="19280"/>
    <n v="7872"/>
  </r>
  <r>
    <x v="2"/>
    <s v="XYZ"/>
    <d v="2018-11-29T00:00:00"/>
    <x v="6"/>
    <n v="900"/>
    <n v="22887"/>
    <n v="9198"/>
  </r>
  <r>
    <x v="2"/>
    <s v="DEF"/>
    <d v="2018-11-29T00:00:00"/>
    <x v="5"/>
    <n v="200"/>
    <n v="3942"/>
    <n v="1968"/>
  </r>
  <r>
    <x v="1"/>
    <s v="DEF"/>
    <d v="2018-11-30T00:00:00"/>
    <x v="12"/>
    <n v="1000"/>
    <n v="20840"/>
    <n v="9840"/>
  </r>
  <r>
    <x v="2"/>
    <s v="DEF"/>
    <d v="2018-11-30T00:00:00"/>
    <x v="17"/>
    <n v="800"/>
    <n v="19344"/>
    <n v="7872"/>
  </r>
  <r>
    <x v="0"/>
    <s v="XYZ"/>
    <d v="2018-11-30T00:00:00"/>
    <x v="1"/>
    <n v="600"/>
    <n v="13290"/>
    <n v="6132"/>
  </r>
  <r>
    <x v="1"/>
    <s v="DEF"/>
    <d v="2018-12-02T00:00:00"/>
    <x v="10"/>
    <n v="900"/>
    <n v="21546"/>
    <n v="8856"/>
  </r>
  <r>
    <x v="2"/>
    <s v="XYZ"/>
    <d v="2018-12-03T00:00:00"/>
    <x v="11"/>
    <n v="400"/>
    <n v="8284"/>
    <n v="4088"/>
  </r>
  <r>
    <x v="2"/>
    <s v="XYZ"/>
    <d v="2018-12-03T00:00:00"/>
    <x v="0"/>
    <n v="800"/>
    <n v="17496"/>
    <n v="8176"/>
  </r>
  <r>
    <x v="0"/>
    <s v="DEF"/>
    <d v="2018-12-03T00:00:00"/>
    <x v="17"/>
    <n v="500"/>
    <n v="10760"/>
    <n v="4920"/>
  </r>
  <r>
    <x v="2"/>
    <s v="XYZ"/>
    <d v="2018-12-03T00:00:00"/>
    <x v="7"/>
    <n v="800"/>
    <n v="19544"/>
    <n v="8176"/>
  </r>
  <r>
    <x v="0"/>
    <s v="ABC"/>
    <d v="2018-12-03T00:00:00"/>
    <x v="9"/>
    <n v="900"/>
    <n v="18243"/>
    <n v="7623"/>
  </r>
  <r>
    <x v="2"/>
    <s v="ABC"/>
    <d v="2018-12-04T00:00:00"/>
    <x v="0"/>
    <n v="800"/>
    <n v="16856"/>
    <n v="6776"/>
  </r>
  <r>
    <x v="2"/>
    <s v="DEF"/>
    <d v="2018-12-05T00:00:00"/>
    <x v="6"/>
    <n v="1000"/>
    <n v="23690"/>
    <n v="9840"/>
  </r>
  <r>
    <x v="1"/>
    <s v="XYZ"/>
    <d v="2018-12-06T00:00:00"/>
    <x v="11"/>
    <n v="100"/>
    <n v="2309"/>
    <n v="1022"/>
  </r>
  <r>
    <x v="2"/>
    <s v="ABC"/>
    <d v="2018-12-06T00:00:00"/>
    <x v="12"/>
    <n v="700"/>
    <n v="14105"/>
    <n v="5929"/>
  </r>
  <r>
    <x v="1"/>
    <s v="ABC"/>
    <d v="2018-12-06T00:00:00"/>
    <x v="5"/>
    <n v="100"/>
    <n v="2111"/>
    <n v="847"/>
  </r>
  <r>
    <x v="0"/>
    <s v="XYZ"/>
    <d v="2018-12-07T00:00:00"/>
    <x v="15"/>
    <n v="900"/>
    <n v="18756"/>
    <n v="9198"/>
  </r>
  <r>
    <x v="1"/>
    <s v="XYZ"/>
    <d v="2018-12-07T00:00:00"/>
    <x v="18"/>
    <n v="400"/>
    <n v="9660"/>
    <n v="4088"/>
  </r>
  <r>
    <x v="2"/>
    <s v="ABC"/>
    <d v="2018-12-08T00:00:00"/>
    <x v="12"/>
    <n v="100"/>
    <n v="1878"/>
    <n v="847"/>
  </r>
  <r>
    <x v="1"/>
    <s v="DEF"/>
    <d v="2018-12-08T00:00:00"/>
    <x v="2"/>
    <n v="600"/>
    <n v="12888"/>
    <n v="5904"/>
  </r>
  <r>
    <x v="1"/>
    <s v="ABC"/>
    <d v="2018-12-08T00:00:00"/>
    <x v="6"/>
    <n v="1000"/>
    <n v="17410"/>
    <n v="8470"/>
  </r>
  <r>
    <x v="1"/>
    <s v="DEF"/>
    <d v="2018-12-08T00:00:00"/>
    <x v="6"/>
    <n v="200"/>
    <n v="4492"/>
    <n v="1968"/>
  </r>
  <r>
    <x v="0"/>
    <s v="DEF"/>
    <d v="2018-12-09T00:00:00"/>
    <x v="2"/>
    <n v="200"/>
    <n v="4696"/>
    <n v="1968"/>
  </r>
  <r>
    <x v="1"/>
    <s v="ABC"/>
    <d v="2018-12-10T00:00:00"/>
    <x v="5"/>
    <n v="100"/>
    <n v="2108"/>
    <n v="847"/>
  </r>
  <r>
    <x v="0"/>
    <s v="DEF"/>
    <d v="2018-12-11T00:00:00"/>
    <x v="1"/>
    <n v="500"/>
    <n v="10295"/>
    <n v="4920"/>
  </r>
  <r>
    <x v="1"/>
    <s v="ABC"/>
    <d v="2018-12-12T00:00:00"/>
    <x v="12"/>
    <n v="600"/>
    <n v="11964"/>
    <n v="5082"/>
  </r>
  <r>
    <x v="2"/>
    <s v="XYZ"/>
    <d v="2018-12-13T00:00:00"/>
    <x v="11"/>
    <n v="1000"/>
    <n v="25010"/>
    <n v="10220"/>
  </r>
  <r>
    <x v="0"/>
    <s v="XYZ"/>
    <d v="2018-12-13T00:00:00"/>
    <x v="12"/>
    <n v="900"/>
    <n v="20664"/>
    <n v="9198"/>
  </r>
  <r>
    <x v="0"/>
    <s v="XYZ"/>
    <d v="2018-12-13T00:00:00"/>
    <x v="0"/>
    <n v="500"/>
    <n v="10380"/>
    <n v="5110"/>
  </r>
  <r>
    <x v="0"/>
    <s v="XYZ"/>
    <d v="2018-12-13T00:00:00"/>
    <x v="5"/>
    <n v="300"/>
    <n v="6732"/>
    <n v="3066"/>
  </r>
  <r>
    <x v="0"/>
    <s v="XYZ"/>
    <d v="2018-12-14T00:00:00"/>
    <x v="5"/>
    <n v="300"/>
    <n v="6744"/>
    <n v="3066"/>
  </r>
  <r>
    <x v="1"/>
    <s v="ABC"/>
    <d v="2018-12-16T00:00:00"/>
    <x v="12"/>
    <n v="900"/>
    <n v="15651"/>
    <n v="7623"/>
  </r>
  <r>
    <x v="1"/>
    <s v="ABC"/>
    <d v="2018-12-16T00:00:00"/>
    <x v="0"/>
    <n v="700"/>
    <n v="13552"/>
    <n v="5929"/>
  </r>
  <r>
    <x v="0"/>
    <s v="ABC"/>
    <d v="2018-12-17T00:00:00"/>
    <x v="15"/>
    <n v="600"/>
    <n v="11274"/>
    <n v="5082"/>
  </r>
  <r>
    <x v="2"/>
    <s v="ABC"/>
    <d v="2018-12-18T00:00:00"/>
    <x v="0"/>
    <n v="800"/>
    <n v="14408"/>
    <n v="6776"/>
  </r>
  <r>
    <x v="2"/>
    <s v="XYZ"/>
    <d v="2018-12-18T00:00:00"/>
    <x v="9"/>
    <n v="800"/>
    <n v="18560"/>
    <n v="8176"/>
  </r>
  <r>
    <x v="1"/>
    <s v="ABC"/>
    <d v="2018-12-19T00:00:00"/>
    <x v="12"/>
    <n v="300"/>
    <n v="5847"/>
    <n v="2541"/>
  </r>
  <r>
    <x v="2"/>
    <s v="XYZ"/>
    <d v="2018-12-19T00:00:00"/>
    <x v="5"/>
    <n v="100"/>
    <n v="2213"/>
    <n v="1022"/>
  </r>
  <r>
    <x v="2"/>
    <s v="XYZ"/>
    <d v="2018-12-20T00:00:00"/>
    <x v="10"/>
    <n v="800"/>
    <n v="18304"/>
    <n v="8176"/>
  </r>
  <r>
    <x v="0"/>
    <s v="ABC"/>
    <d v="2018-12-20T00:00:00"/>
    <x v="5"/>
    <n v="500"/>
    <n v="8725"/>
    <n v="4235"/>
  </r>
  <r>
    <x v="1"/>
    <s v="XYZ"/>
    <d v="2018-12-21T00:00:00"/>
    <x v="12"/>
    <n v="700"/>
    <n v="17199"/>
    <n v="7154"/>
  </r>
  <r>
    <x v="1"/>
    <s v="ABC"/>
    <d v="2018-12-22T00:00:00"/>
    <x v="5"/>
    <n v="100"/>
    <n v="1968"/>
    <n v="847"/>
  </r>
  <r>
    <x v="2"/>
    <s v="XYZ"/>
    <d v="2018-12-22T00:00:00"/>
    <x v="1"/>
    <n v="900"/>
    <n v="18666"/>
    <n v="9198"/>
  </r>
  <r>
    <x v="2"/>
    <s v="DEF"/>
    <d v="2018-12-23T00:00:00"/>
    <x v="2"/>
    <n v="500"/>
    <n v="10475"/>
    <n v="4920"/>
  </r>
  <r>
    <x v="0"/>
    <s v="ABC"/>
    <d v="2018-12-23T00:00:00"/>
    <x v="1"/>
    <n v="100"/>
    <n v="2055"/>
    <n v="847"/>
  </r>
  <r>
    <x v="1"/>
    <s v="XYZ"/>
    <d v="2018-12-23T00:00:00"/>
    <x v="9"/>
    <n v="200"/>
    <n v="4690"/>
    <n v="2044"/>
  </r>
  <r>
    <x v="0"/>
    <s v="XYZ"/>
    <d v="2018-12-25T00:00:00"/>
    <x v="12"/>
    <n v="600"/>
    <n v="14178"/>
    <n v="6132"/>
  </r>
  <r>
    <x v="1"/>
    <s v="ABC"/>
    <d v="2018-12-25T00:00:00"/>
    <x v="2"/>
    <n v="100"/>
    <n v="1861"/>
    <n v="847"/>
  </r>
  <r>
    <x v="2"/>
    <s v="XYZ"/>
    <d v="2018-12-25T00:00:00"/>
    <x v="13"/>
    <n v="500"/>
    <n v="11680"/>
    <n v="5110"/>
  </r>
  <r>
    <x v="2"/>
    <s v="DEF"/>
    <d v="2018-12-25T00:00:00"/>
    <x v="9"/>
    <n v="700"/>
    <n v="14560"/>
    <n v="6888"/>
  </r>
  <r>
    <x v="1"/>
    <s v="ABC"/>
    <d v="2018-12-25T00:00:00"/>
    <x v="10"/>
    <n v="500"/>
    <n v="9460"/>
    <n v="4235"/>
  </r>
  <r>
    <x v="0"/>
    <s v="XYZ"/>
    <d v="2018-12-26T00:00:00"/>
    <x v="15"/>
    <n v="700"/>
    <n v="15225"/>
    <n v="7154"/>
  </r>
  <r>
    <x v="1"/>
    <s v="ABC"/>
    <d v="2018-12-27T00:00:00"/>
    <x v="6"/>
    <n v="600"/>
    <n v="10290"/>
    <n v="5082"/>
  </r>
  <r>
    <x v="1"/>
    <s v="ABC"/>
    <d v="2018-12-27T00:00:00"/>
    <x v="6"/>
    <n v="900"/>
    <n v="15363"/>
    <n v="76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B0C127-FA12-496A-AC2A-BF4740949705}" name="PivotTable1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ustomers">
  <location ref="A3:D31" firstHeaderRow="0" firstDataRow="1" firstDataCol="1" rowPageCount="1" colPageCount="1"/>
  <pivotFields count="8">
    <pivotField axis="axisPage" showAll="0">
      <items count="4">
        <item x="1"/>
        <item x="0"/>
        <item x="2"/>
        <item t="default"/>
      </items>
    </pivotField>
    <pivotField showAll="0"/>
    <pivotField numFmtId="164" showAll="0"/>
    <pivotField axis="axisRow" showAll="0">
      <items count="28">
        <item x="2"/>
        <item x="19"/>
        <item x="20"/>
        <item x="16"/>
        <item x="23"/>
        <item x="26"/>
        <item x="12"/>
        <item x="0"/>
        <item x="6"/>
        <item x="3"/>
        <item x="8"/>
        <item x="5"/>
        <item x="22"/>
        <item x="25"/>
        <item x="11"/>
        <item x="15"/>
        <item x="18"/>
        <item x="17"/>
        <item x="13"/>
        <item x="24"/>
        <item x="21"/>
        <item x="14"/>
        <item x="7"/>
        <item x="10"/>
        <item x="4"/>
        <item x="1"/>
        <item x="9"/>
        <item t="default"/>
      </items>
    </pivotField>
    <pivotField showAll="0"/>
    <pivotField dataField="1" showAll="0"/>
    <pivotField dataField="1" showAll="0"/>
    <pivotField dataField="1" dragToRow="0" dragToCol="0" dragToPage="0" showAll="0" defaultSubtotal="0"/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Revenue " fld="5" baseField="3" baseItem="0" numFmtId="3"/>
    <dataField name="COGS " fld="6" baseField="3" baseItem="0" numFmtId="3"/>
    <dataField name="Profit " fld="7" baseField="3" baseItem="9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0730E7-FEAD-4FB4-9F40-8894F72773AE}" name="Table1" displayName="Table1" ref="A1:G564" totalsRowShown="0" headerRowDxfId="0" headerRowCellStyle="Heading 4" dataCellStyle="Normal 4">
  <autoFilter ref="A1:G564" xr:uid="{770730E7-FEAD-4FB4-9F40-8894F72773AE}"/>
  <tableColumns count="7">
    <tableColumn id="1" xr3:uid="{8E45762A-2399-47DD-AC11-D24410DAF932}" name="Region" dataCellStyle="Normal 4"/>
    <tableColumn id="2" xr3:uid="{976D087A-72F3-47D2-9971-62B2349B42CE}" name="Product" dataCellStyle="Normal 4"/>
    <tableColumn id="3" xr3:uid="{DB3ACE7E-3D8F-47E9-8F70-889334327E31}" name="Date" dataDxfId="2" dataCellStyle="Normal 4"/>
    <tableColumn id="4" xr3:uid="{AE02875D-1B95-43BE-89EA-8197DD8AD2C5}" name="Customer" dataDxfId="1" dataCellStyle="Normal 4"/>
    <tableColumn id="5" xr3:uid="{4A2E697F-2A35-409F-B52D-6C26C5F94B8E}" name="Quantity" dataCellStyle="Normal 4"/>
    <tableColumn id="6" xr3:uid="{F914A3D7-6583-4420-93D6-C734E6D3A091}" name="Revenue" dataCellStyle="Normal 4"/>
    <tableColumn id="7" xr3:uid="{660C0EFC-139B-4949-9DDC-49BB514916A3}" name="COGS" dataCellStyle="Normal 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75BA-63D6-4870-9528-CCEC21C43F7B}">
  <dimension ref="B7:G15"/>
  <sheetViews>
    <sheetView showGridLines="0" tabSelected="1" workbookViewId="0">
      <selection activeCell="F7" sqref="F7"/>
    </sheetView>
  </sheetViews>
  <sheetFormatPr defaultRowHeight="12.75"/>
  <cols>
    <col min="3" max="3" width="4.5" customWidth="1"/>
  </cols>
  <sheetData>
    <row r="7" spans="2:7">
      <c r="B7" s="37"/>
    </row>
    <row r="8" spans="2:7">
      <c r="B8" s="37" t="s">
        <v>455</v>
      </c>
      <c r="G8" s="47"/>
    </row>
    <row r="9" spans="2:7">
      <c r="C9" s="38" t="s">
        <v>456</v>
      </c>
    </row>
    <row r="10" spans="2:7">
      <c r="C10" s="38" t="s">
        <v>457</v>
      </c>
    </row>
    <row r="11" spans="2:7">
      <c r="C11" s="38" t="s">
        <v>458</v>
      </c>
    </row>
    <row r="12" spans="2:7">
      <c r="C12" s="38" t="s">
        <v>459</v>
      </c>
    </row>
    <row r="13" spans="2:7">
      <c r="C13" s="38" t="s">
        <v>460</v>
      </c>
    </row>
    <row r="14" spans="2:7">
      <c r="C14" s="39" t="s">
        <v>461</v>
      </c>
    </row>
    <row r="15" spans="2:7">
      <c r="C15" s="39" t="s">
        <v>462</v>
      </c>
    </row>
  </sheetData>
  <hyperlinks>
    <hyperlink ref="C9" location="Dropdown!A1" display="Dropdown" xr:uid="{C6281C3E-DB70-47C2-AFDE-386EF7039967}"/>
    <hyperlink ref="C10" location="VLOOKUP!A1" display="VLOOKUP" xr:uid="{39D5D63C-3FDA-4507-8AA9-60ACF6E84597}"/>
    <hyperlink ref="C11" location="Trim1!A1" tooltip="Go to Trim1" display="Trim1" xr:uid="{31469507-3AA5-4637-A8C0-8210CF27E8B6}"/>
    <hyperlink ref="C12" location="Trim2!A1" tooltip="Shows how to use TRIM to work with VLOOKUP" display="Trim2" xr:uid="{FA56AE6C-67EB-4767-863E-F4CE355D3AAE}"/>
    <hyperlink ref="C13" location="Multiple!A1" display="Multiple" xr:uid="{B6C0F60A-718A-419C-BACB-9769073677D4}"/>
    <hyperlink ref="C14" location="'XLOOKUP Basic'!A1" tooltip="Go to Page" display="XLOOKUP Basic" xr:uid="{D3519277-81FE-45F6-B7F2-DE3DFCA7B0EC}"/>
    <hyperlink ref="C15" location="'XLOOKUP Advanced'!A1" tooltip="Go to Page" display="XLOOKUP Advanced" xr:uid="{299CFD4A-C73D-4B18-85BF-D93DB3D9AE0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9"/>
  <sheetViews>
    <sheetView workbookViewId="0">
      <selection activeCell="H15" sqref="H15"/>
    </sheetView>
  </sheetViews>
  <sheetFormatPr defaultRowHeight="12.75"/>
  <cols>
    <col min="1" max="1" width="10.1640625" style="5" bestFit="1" customWidth="1"/>
    <col min="2" max="2" width="8.83203125" style="5" customWidth="1"/>
    <col min="3" max="3" width="31.6640625" style="5" customWidth="1"/>
    <col min="4" max="4" width="9.83203125" style="5" customWidth="1"/>
    <col min="5" max="5" width="9.5" style="5" bestFit="1" customWidth="1"/>
    <col min="6" max="11" width="9.33203125" style="5"/>
    <col min="12" max="12" width="40.33203125" style="5" bestFit="1" customWidth="1"/>
    <col min="13" max="16384" width="9.33203125" style="5"/>
  </cols>
  <sheetData>
    <row r="1" spans="1:15" ht="15">
      <c r="A1" s="8" t="s">
        <v>4</v>
      </c>
      <c r="K1" s="5" t="s">
        <v>1</v>
      </c>
      <c r="L1" s="5" t="s">
        <v>5</v>
      </c>
      <c r="M1" s="5" t="s">
        <v>17</v>
      </c>
      <c r="O1" s="38" t="s">
        <v>469</v>
      </c>
    </row>
    <row r="2" spans="1:15">
      <c r="K2" s="5" t="s">
        <v>8</v>
      </c>
      <c r="L2" s="5" t="s">
        <v>12</v>
      </c>
      <c r="M2" s="5">
        <v>175</v>
      </c>
    </row>
    <row r="3" spans="1:15">
      <c r="A3" s="6" t="s">
        <v>0</v>
      </c>
      <c r="B3" s="5" t="s">
        <v>463</v>
      </c>
      <c r="C3" s="6"/>
      <c r="K3" s="5" t="s">
        <v>9</v>
      </c>
      <c r="L3" s="4" t="s">
        <v>13</v>
      </c>
      <c r="M3" s="5">
        <v>150</v>
      </c>
    </row>
    <row r="4" spans="1:15">
      <c r="K4" s="5" t="s">
        <v>10</v>
      </c>
      <c r="L4" s="4" t="s">
        <v>14</v>
      </c>
      <c r="M4" s="5">
        <v>250</v>
      </c>
    </row>
    <row r="5" spans="1:15">
      <c r="A5" s="5" t="s">
        <v>3</v>
      </c>
      <c r="B5" s="5" t="s">
        <v>1</v>
      </c>
      <c r="C5" s="5" t="s">
        <v>5</v>
      </c>
      <c r="D5" s="5" t="s">
        <v>2</v>
      </c>
      <c r="E5" s="5" t="s">
        <v>6</v>
      </c>
      <c r="K5" s="5" t="s">
        <v>11</v>
      </c>
      <c r="L5" s="5" t="s">
        <v>15</v>
      </c>
      <c r="M5" s="5">
        <v>560</v>
      </c>
    </row>
    <row r="6" spans="1:15">
      <c r="A6" s="5">
        <v>25</v>
      </c>
      <c r="B6" s="5" t="s">
        <v>7</v>
      </c>
      <c r="C6" s="5" t="str">
        <f>IF(ISBLANK($B6),"",VLOOKUP($B6,$K$2:$M$6,2,FALSE))</f>
        <v>Data Entry Terminal with Scanner</v>
      </c>
      <c r="D6" s="5">
        <f>IF(ISBLANK($B6),"",VLOOKUP($B6,$K$2:$M$6,3,FALSE))</f>
        <v>795</v>
      </c>
      <c r="E6" s="7">
        <f>IF(A6&gt;0,D6*A6,"")</f>
        <v>19875</v>
      </c>
      <c r="K6" s="5" t="s">
        <v>7</v>
      </c>
      <c r="L6" s="5" t="s">
        <v>16</v>
      </c>
      <c r="M6" s="5">
        <v>795</v>
      </c>
    </row>
    <row r="7" spans="1:15">
      <c r="A7" s="5">
        <v>10</v>
      </c>
      <c r="B7" s="5" t="s">
        <v>10</v>
      </c>
      <c r="C7" s="5" t="str">
        <f>IF(ISBLANK($B7),"",VLOOKUP($B7,$K$2:$M$6,2,FALSE))</f>
        <v>Data Entry Terminal - 512K</v>
      </c>
      <c r="D7" s="5">
        <f>IF(ISBLANK($B7),"",VLOOKUP($B7,$K$2:$M$6,3,FALSE))</f>
        <v>250</v>
      </c>
      <c r="E7" s="7">
        <f>IF(A7&gt;0,D7*A7,"")</f>
        <v>2500</v>
      </c>
    </row>
    <row r="8" spans="1:15">
      <c r="A8" s="5">
        <v>125</v>
      </c>
      <c r="B8" s="5" t="s">
        <v>9</v>
      </c>
      <c r="C8" s="5" t="str">
        <f>IFERROR(VLOOKUP($B8,$K$2:$M$6,2,FALSE),"")</f>
        <v>Data Entry Terminal - 32K</v>
      </c>
      <c r="D8" s="5">
        <f>IF(ISBLANK($B8),"",VLOOKUP($B8,$K$2:$M$6,3,FALSE))</f>
        <v>150</v>
      </c>
      <c r="E8" s="7">
        <f>IF(A8&gt;0,D8*A8,"")</f>
        <v>18750</v>
      </c>
    </row>
    <row r="9" spans="1:15">
      <c r="A9" s="5">
        <v>50</v>
      </c>
      <c r="B9" s="5" t="s">
        <v>10</v>
      </c>
      <c r="C9" s="5" t="str">
        <f>IFERROR(VLOOKUP(B9,$K:$M,2,FALSE),"")</f>
        <v>Data Entry Terminal - 512K</v>
      </c>
      <c r="D9" s="5">
        <f>IFERROR(VLOOKUP(B9,$K:$M,3,FALSE),"0")</f>
        <v>250</v>
      </c>
      <c r="E9" s="43">
        <f>A9*D9</f>
        <v>12500</v>
      </c>
    </row>
  </sheetData>
  <phoneticPr fontId="2" type="noConversion"/>
  <dataValidations count="2">
    <dataValidation type="list" allowBlank="1" showInputMessage="1" showErrorMessage="1" sqref="B6 B9" xr:uid="{00000000-0002-0000-0000-000000000000}">
      <formula1>$K$2:$K$6</formula1>
    </dataValidation>
    <dataValidation type="list" allowBlank="1" showInputMessage="1" showErrorMessage="1" promptTitle="Please Select From The List" prompt="To make your life easier, we've added a dropdown list to this cell." sqref="B8" xr:uid="{00000000-0002-0000-0000-000001000000}">
      <formula1>$K$2:$K$6</formula1>
    </dataValidation>
  </dataValidations>
  <hyperlinks>
    <hyperlink ref="O1" location="Menu!A1" tooltip="Go to Page" display="Return to Menu" xr:uid="{3643498D-56E3-4A39-8258-6317894A8954}"/>
  </hyperlink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'My List'!D1:D29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66"/>
  <sheetViews>
    <sheetView workbookViewId="0">
      <selection activeCell="A2" sqref="A2:A8"/>
    </sheetView>
  </sheetViews>
  <sheetFormatPr defaultRowHeight="12.75"/>
  <cols>
    <col min="8" max="8" width="10.5" bestFit="1" customWidth="1"/>
  </cols>
  <sheetData>
    <row r="1" spans="1:10">
      <c r="A1" s="3" t="s">
        <v>18</v>
      </c>
      <c r="D1" t="s">
        <v>21</v>
      </c>
      <c r="G1" s="2"/>
      <c r="I1" s="2"/>
      <c r="J1" s="2"/>
    </row>
    <row r="2" spans="1:10">
      <c r="A2" t="s">
        <v>8</v>
      </c>
      <c r="D2" t="s">
        <v>22</v>
      </c>
      <c r="H2" s="1"/>
    </row>
    <row r="3" spans="1:10">
      <c r="A3" t="s">
        <v>9</v>
      </c>
      <c r="D3" t="s">
        <v>23</v>
      </c>
      <c r="H3" s="1"/>
    </row>
    <row r="4" spans="1:10">
      <c r="A4" t="s">
        <v>10</v>
      </c>
      <c r="D4" t="s">
        <v>24</v>
      </c>
      <c r="H4" s="1"/>
    </row>
    <row r="5" spans="1:10">
      <c r="A5" t="s">
        <v>11</v>
      </c>
      <c r="D5" t="s">
        <v>25</v>
      </c>
      <c r="H5" s="1"/>
    </row>
    <row r="6" spans="1:10">
      <c r="A6" t="s">
        <v>7</v>
      </c>
      <c r="D6" t="s">
        <v>26</v>
      </c>
      <c r="H6" s="1"/>
    </row>
    <row r="7" spans="1:10">
      <c r="A7" t="s">
        <v>19</v>
      </c>
      <c r="D7" t="s">
        <v>27</v>
      </c>
      <c r="H7" s="1"/>
    </row>
    <row r="8" spans="1:10">
      <c r="A8" t="s">
        <v>20</v>
      </c>
      <c r="D8" t="s">
        <v>28</v>
      </c>
      <c r="H8" s="1"/>
    </row>
    <row r="9" spans="1:10">
      <c r="D9" t="s">
        <v>29</v>
      </c>
      <c r="H9" s="1"/>
    </row>
    <row r="10" spans="1:10">
      <c r="D10" t="s">
        <v>30</v>
      </c>
      <c r="H10" s="1"/>
    </row>
    <row r="11" spans="1:10">
      <c r="D11" t="s">
        <v>31</v>
      </c>
      <c r="H11" s="1"/>
    </row>
    <row r="12" spans="1:10">
      <c r="D12" t="s">
        <v>32</v>
      </c>
      <c r="H12" s="1"/>
    </row>
    <row r="13" spans="1:10">
      <c r="D13" t="s">
        <v>33</v>
      </c>
      <c r="H13" s="1"/>
    </row>
    <row r="14" spans="1:10">
      <c r="D14" t="s">
        <v>34</v>
      </c>
      <c r="H14" s="1"/>
    </row>
    <row r="15" spans="1:10">
      <c r="D15" t="s">
        <v>35</v>
      </c>
      <c r="H15" s="1"/>
    </row>
    <row r="16" spans="1:10">
      <c r="D16" t="s">
        <v>36</v>
      </c>
      <c r="H16" s="1"/>
    </row>
    <row r="17" spans="4:8">
      <c r="D17" t="s">
        <v>37</v>
      </c>
      <c r="H17" s="1"/>
    </row>
    <row r="18" spans="4:8">
      <c r="D18" t="s">
        <v>38</v>
      </c>
      <c r="H18" s="1"/>
    </row>
    <row r="19" spans="4:8">
      <c r="D19" t="s">
        <v>39</v>
      </c>
      <c r="H19" s="1"/>
    </row>
    <row r="20" spans="4:8">
      <c r="D20" t="s">
        <v>40</v>
      </c>
      <c r="H20" s="1"/>
    </row>
    <row r="21" spans="4:8">
      <c r="D21" t="s">
        <v>41</v>
      </c>
      <c r="H21" s="1"/>
    </row>
    <row r="22" spans="4:8">
      <c r="D22" t="s">
        <v>42</v>
      </c>
      <c r="H22" s="1"/>
    </row>
    <row r="23" spans="4:8">
      <c r="H23" s="1"/>
    </row>
    <row r="24" spans="4:8">
      <c r="H24" s="1"/>
    </row>
    <row r="25" spans="4:8">
      <c r="H25" s="1"/>
    </row>
    <row r="26" spans="4:8">
      <c r="H26" s="1"/>
    </row>
    <row r="27" spans="4:8">
      <c r="H27" s="1"/>
    </row>
    <row r="28" spans="4:8">
      <c r="H28" s="1"/>
    </row>
    <row r="29" spans="4:8">
      <c r="H29" s="1"/>
    </row>
    <row r="30" spans="4:8">
      <c r="H30" s="1"/>
    </row>
    <row r="31" spans="4:8">
      <c r="H31" s="1"/>
    </row>
    <row r="32" spans="4:8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  <row r="50" spans="8:8">
      <c r="H50" s="1"/>
    </row>
    <row r="51" spans="8:8">
      <c r="H51" s="1"/>
    </row>
    <row r="52" spans="8:8">
      <c r="H52" s="1"/>
    </row>
    <row r="53" spans="8:8">
      <c r="H53" s="1"/>
    </row>
    <row r="54" spans="8:8">
      <c r="H54" s="1"/>
    </row>
    <row r="55" spans="8:8">
      <c r="H55" s="1"/>
    </row>
    <row r="56" spans="8:8">
      <c r="H56" s="1"/>
    </row>
    <row r="57" spans="8:8">
      <c r="H57" s="1"/>
    </row>
    <row r="58" spans="8:8">
      <c r="H58" s="1"/>
    </row>
    <row r="59" spans="8:8">
      <c r="H59" s="1"/>
    </row>
    <row r="60" spans="8:8">
      <c r="H60" s="1"/>
    </row>
    <row r="61" spans="8:8">
      <c r="H61" s="1"/>
    </row>
    <row r="62" spans="8:8">
      <c r="H62" s="1"/>
    </row>
    <row r="63" spans="8:8">
      <c r="H63" s="1"/>
    </row>
    <row r="64" spans="8:8">
      <c r="H64" s="1"/>
    </row>
    <row r="65" spans="8:8">
      <c r="H65" s="1"/>
    </row>
    <row r="66" spans="8:8">
      <c r="H66" s="1"/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97F5-EA56-4E34-9453-9ED43AC73E6B}">
  <dimension ref="A1:X100"/>
  <sheetViews>
    <sheetView workbookViewId="0">
      <pane ySplit="1" topLeftCell="A4" activePane="bottomLeft" state="frozen"/>
      <selection activeCell="Q1" sqref="Q1"/>
      <selection pane="bottomLeft" activeCell="D9" sqref="D9"/>
    </sheetView>
  </sheetViews>
  <sheetFormatPr defaultRowHeight="12.75"/>
  <cols>
    <col min="1" max="1" width="9.33203125" style="11"/>
    <col min="2" max="2" width="0" style="11" hidden="1" customWidth="1"/>
    <col min="3" max="3" width="6" style="11" hidden="1" customWidth="1"/>
    <col min="4" max="4" width="75.1640625" style="11" customWidth="1"/>
    <col min="5" max="5" width="2" style="11" customWidth="1"/>
    <col min="6" max="7" width="0" style="11" hidden="1" customWidth="1"/>
    <col min="8" max="10" width="4.33203125" style="11" hidden="1" customWidth="1"/>
    <col min="11" max="11" width="0" style="11" hidden="1" customWidth="1"/>
    <col min="12" max="14" width="9.33203125" style="11"/>
    <col min="15" max="15" width="75.5" style="11" bestFit="1" customWidth="1"/>
    <col min="16" max="16384" width="9.33203125" style="11"/>
  </cols>
  <sheetData>
    <row r="1" spans="1:24" ht="15">
      <c r="A1" s="13" t="s">
        <v>1</v>
      </c>
      <c r="B1" s="13" t="s">
        <v>45</v>
      </c>
      <c r="C1" s="13" t="s">
        <v>3</v>
      </c>
      <c r="D1" s="13" t="s">
        <v>5</v>
      </c>
      <c r="N1" s="13" t="s">
        <v>84</v>
      </c>
      <c r="O1" s="13" t="s">
        <v>5</v>
      </c>
      <c r="Q1" s="38" t="s">
        <v>469</v>
      </c>
    </row>
    <row r="2" spans="1:24">
      <c r="A2" s="11" t="s">
        <v>83</v>
      </c>
      <c r="B2" s="12">
        <v>41866</v>
      </c>
      <c r="C2" s="11">
        <v>878</v>
      </c>
      <c r="D2" s="11" t="str">
        <f>IFERROR(VLOOKUP(A2,$N:$O,2,FALSE),"ITEM MISSING")</f>
        <v xml:space="preserve">18K Italian Gold Women's Watch </v>
      </c>
      <c r="E2" s="14"/>
      <c r="N2" s="11" t="s">
        <v>86</v>
      </c>
      <c r="O2" s="11" t="s">
        <v>87</v>
      </c>
      <c r="X2" s="38"/>
    </row>
    <row r="3" spans="1:24">
      <c r="A3" s="11" t="s">
        <v>85</v>
      </c>
      <c r="B3" s="12">
        <v>41866</v>
      </c>
      <c r="C3" s="11">
        <v>213</v>
      </c>
      <c r="D3" s="11" t="str">
        <f t="shared" ref="D3:D66" si="0">IFERROR(VLOOKUP(A3,$N:$O,2,FALSE),"ITEM MISSING")</f>
        <v xml:space="preserve">14K Gold Onyx Cross </v>
      </c>
      <c r="N3" s="11" t="s">
        <v>88</v>
      </c>
      <c r="O3" s="11" t="s">
        <v>89</v>
      </c>
    </row>
    <row r="4" spans="1:24">
      <c r="A4" s="11" t="s">
        <v>85</v>
      </c>
      <c r="B4" s="12">
        <v>41867</v>
      </c>
      <c r="C4" s="11">
        <v>744</v>
      </c>
      <c r="D4" s="11" t="str">
        <f t="shared" si="0"/>
        <v xml:space="preserve">14K Gold Onyx Cross </v>
      </c>
      <c r="N4" s="11" t="s">
        <v>91</v>
      </c>
      <c r="O4" s="11" t="s">
        <v>92</v>
      </c>
    </row>
    <row r="5" spans="1:24">
      <c r="A5" s="11" t="s">
        <v>90</v>
      </c>
      <c r="B5" s="12">
        <v>41868</v>
      </c>
      <c r="C5" s="11">
        <v>169</v>
      </c>
      <c r="D5" s="11" t="str">
        <f t="shared" si="0"/>
        <v xml:space="preserve">18K Italian Gold Men's Bracelet </v>
      </c>
      <c r="N5" s="11" t="s">
        <v>94</v>
      </c>
      <c r="O5" s="11" t="s">
        <v>95</v>
      </c>
    </row>
    <row r="6" spans="1:24">
      <c r="A6" s="11" t="s">
        <v>93</v>
      </c>
      <c r="B6" s="12">
        <v>41868</v>
      </c>
      <c r="C6" s="11">
        <v>822</v>
      </c>
      <c r="D6" s="11" t="str">
        <f t="shared" si="0"/>
        <v xml:space="preserve">14K Gold Onyx Cross with White Cubic Zirconia Stones </v>
      </c>
      <c r="N6" s="11" t="s">
        <v>83</v>
      </c>
      <c r="O6" s="11" t="s">
        <v>97</v>
      </c>
    </row>
    <row r="7" spans="1:24">
      <c r="A7" s="11" t="s">
        <v>96</v>
      </c>
      <c r="B7" s="12">
        <v>41868</v>
      </c>
      <c r="C7" s="11">
        <v>740</v>
      </c>
      <c r="D7" s="11" t="str">
        <f t="shared" si="0"/>
        <v xml:space="preserve">14K Gold Fish Hoop Earrings </v>
      </c>
      <c r="N7" s="11" t="s">
        <v>90</v>
      </c>
      <c r="O7" s="11" t="s">
        <v>98</v>
      </c>
    </row>
    <row r="8" spans="1:24">
      <c r="A8" s="11" t="s">
        <v>94</v>
      </c>
      <c r="B8" s="12">
        <v>41868</v>
      </c>
      <c r="C8" s="11">
        <v>638</v>
      </c>
      <c r="D8" s="11" t="str">
        <f t="shared" si="0"/>
        <v xml:space="preserve">14K Gold Ballerina Ring w/ Blue &amp; White CZs (Women's Rings, CZ Rings) </v>
      </c>
      <c r="N8" s="11" t="s">
        <v>99</v>
      </c>
      <c r="O8" s="11" t="s">
        <v>100</v>
      </c>
    </row>
    <row r="9" spans="1:24">
      <c r="A9" s="11" t="s">
        <v>99</v>
      </c>
      <c r="B9" s="12">
        <v>41869</v>
      </c>
      <c r="C9" s="11">
        <v>817</v>
      </c>
      <c r="D9" s="11" t="str">
        <f t="shared" si="0"/>
        <v xml:space="preserve">14K Gold Onyx Men's Bracelet </v>
      </c>
      <c r="N9" s="11" t="s">
        <v>102</v>
      </c>
      <c r="O9" s="11" t="s">
        <v>103</v>
      </c>
    </row>
    <row r="10" spans="1:24">
      <c r="A10" s="11" t="s">
        <v>101</v>
      </c>
      <c r="B10" s="12">
        <v>41869</v>
      </c>
      <c r="C10" s="11">
        <v>871</v>
      </c>
      <c r="D10" s="11" t="str">
        <f t="shared" si="0"/>
        <v xml:space="preserve">14K Gold Onyx Cross with White Cubic Zirconia Stones </v>
      </c>
      <c r="N10" s="11" t="s">
        <v>105</v>
      </c>
      <c r="O10" s="11" t="s">
        <v>103</v>
      </c>
    </row>
    <row r="11" spans="1:24">
      <c r="A11" s="11" t="s">
        <v>104</v>
      </c>
      <c r="B11" s="12">
        <v>41869</v>
      </c>
      <c r="C11" s="11">
        <v>686</v>
      </c>
      <c r="D11" s="11" t="str">
        <f t="shared" si="0"/>
        <v xml:space="preserve">14K Gold Onyx Cross </v>
      </c>
      <c r="N11" s="11" t="s">
        <v>85</v>
      </c>
      <c r="O11" s="11" t="s">
        <v>106</v>
      </c>
    </row>
    <row r="12" spans="1:24">
      <c r="A12" s="11" t="s">
        <v>90</v>
      </c>
      <c r="B12" s="12">
        <v>41870</v>
      </c>
      <c r="C12" s="11">
        <v>541</v>
      </c>
      <c r="D12" s="11" t="str">
        <f t="shared" si="0"/>
        <v xml:space="preserve">18K Italian Gold Men's Bracelet </v>
      </c>
      <c r="N12" s="11" t="s">
        <v>104</v>
      </c>
      <c r="O12" s="11" t="s">
        <v>106</v>
      </c>
    </row>
    <row r="13" spans="1:24">
      <c r="A13" s="11" t="s">
        <v>107</v>
      </c>
      <c r="B13" s="12">
        <v>41870</v>
      </c>
      <c r="C13" s="11">
        <v>208</v>
      </c>
      <c r="D13" s="11" t="str">
        <f t="shared" si="0"/>
        <v xml:space="preserve">14K Gold Swiss Cut Earrings </v>
      </c>
      <c r="N13" s="11" t="s">
        <v>108</v>
      </c>
      <c r="O13" s="11" t="s">
        <v>106</v>
      </c>
    </row>
    <row r="14" spans="1:24">
      <c r="A14" s="11" t="s">
        <v>91</v>
      </c>
      <c r="B14" s="12">
        <v>41870</v>
      </c>
      <c r="C14" s="11">
        <v>231</v>
      </c>
      <c r="D14" s="11" t="str">
        <f t="shared" si="0"/>
        <v xml:space="preserve">14K Gold RAY OF LIGHT Onyx Men's Ring (Men's Rings) </v>
      </c>
      <c r="N14" s="11" t="s">
        <v>101</v>
      </c>
      <c r="O14" s="11" t="s">
        <v>109</v>
      </c>
    </row>
    <row r="15" spans="1:24">
      <c r="A15" s="11" t="s">
        <v>91</v>
      </c>
      <c r="B15" s="12">
        <v>41870</v>
      </c>
      <c r="C15" s="11">
        <v>304</v>
      </c>
      <c r="D15" s="11" t="str">
        <f t="shared" si="0"/>
        <v xml:space="preserve">14K Gold RAY OF LIGHT Onyx Men's Ring (Men's Rings) </v>
      </c>
      <c r="N15" s="11" t="s">
        <v>93</v>
      </c>
      <c r="O15" s="11" t="s">
        <v>109</v>
      </c>
    </row>
    <row r="16" spans="1:24">
      <c r="A16" s="11" t="s">
        <v>85</v>
      </c>
      <c r="B16" s="12">
        <v>41870</v>
      </c>
      <c r="C16" s="11">
        <v>671</v>
      </c>
      <c r="D16" s="11" t="str">
        <f t="shared" si="0"/>
        <v xml:space="preserve">14K Gold Onyx Cross </v>
      </c>
      <c r="N16" s="11" t="s">
        <v>107</v>
      </c>
      <c r="O16" s="11" t="s">
        <v>110</v>
      </c>
    </row>
    <row r="17" spans="1:15">
      <c r="A17" s="11" t="s">
        <v>90</v>
      </c>
      <c r="B17" s="12">
        <v>41871</v>
      </c>
      <c r="C17" s="11">
        <v>849</v>
      </c>
      <c r="D17" s="11" t="str">
        <f t="shared" si="0"/>
        <v xml:space="preserve">18K Italian Gold Men's Bracelet </v>
      </c>
      <c r="N17" s="11" t="s">
        <v>96</v>
      </c>
      <c r="O17" s="11" t="s">
        <v>111</v>
      </c>
    </row>
    <row r="18" spans="1:15">
      <c r="A18" s="11" t="s">
        <v>85</v>
      </c>
      <c r="B18" s="12">
        <v>41871</v>
      </c>
      <c r="C18" s="11">
        <v>718</v>
      </c>
      <c r="D18" s="11" t="str">
        <f t="shared" si="0"/>
        <v xml:space="preserve">14K Gold Onyx Cross </v>
      </c>
      <c r="N18" s="11" t="s">
        <v>112</v>
      </c>
      <c r="O18" s="11" t="s">
        <v>113</v>
      </c>
    </row>
    <row r="19" spans="1:15">
      <c r="A19" s="11" t="s">
        <v>91</v>
      </c>
      <c r="B19" s="12">
        <v>41872</v>
      </c>
      <c r="C19" s="11">
        <v>899</v>
      </c>
      <c r="D19" s="11" t="str">
        <f t="shared" si="0"/>
        <v xml:space="preserve">14K Gold RAY OF LIGHT Onyx Men's Ring (Men's Rings) </v>
      </c>
      <c r="N19" s="11" t="s">
        <v>114</v>
      </c>
      <c r="O19" s="11" t="s">
        <v>115</v>
      </c>
    </row>
    <row r="20" spans="1:15">
      <c r="A20" s="11" t="s">
        <v>93</v>
      </c>
      <c r="B20" s="12">
        <v>41872</v>
      </c>
      <c r="C20" s="11">
        <v>192</v>
      </c>
      <c r="D20" s="11" t="str">
        <f t="shared" si="0"/>
        <v xml:space="preserve">14K Gold Onyx Cross with White Cubic Zirconia Stones </v>
      </c>
      <c r="N20" s="11" t="s">
        <v>116</v>
      </c>
      <c r="O20" s="11" t="s">
        <v>117</v>
      </c>
    </row>
    <row r="21" spans="1:15">
      <c r="A21" s="11" t="s">
        <v>91</v>
      </c>
      <c r="B21" s="12">
        <v>41873</v>
      </c>
      <c r="C21" s="11">
        <v>852</v>
      </c>
      <c r="D21" s="11" t="str">
        <f t="shared" si="0"/>
        <v xml:space="preserve">14K Gold RAY OF LIGHT Onyx Men's Ring (Men's Rings) </v>
      </c>
      <c r="N21" s="11" t="s">
        <v>118</v>
      </c>
      <c r="O21" s="11" t="s">
        <v>115</v>
      </c>
    </row>
    <row r="22" spans="1:15">
      <c r="A22" s="11" t="s">
        <v>101</v>
      </c>
      <c r="B22" s="12">
        <v>41873</v>
      </c>
      <c r="C22" s="11">
        <v>379</v>
      </c>
      <c r="D22" s="11" t="str">
        <f t="shared" si="0"/>
        <v xml:space="preserve">14K Gold Onyx Cross with White Cubic Zirconia Stones </v>
      </c>
      <c r="N22" s="11" t="s">
        <v>119</v>
      </c>
      <c r="O22" s="11" t="s">
        <v>113</v>
      </c>
    </row>
    <row r="23" spans="1:15">
      <c r="A23" s="11" t="s">
        <v>85</v>
      </c>
      <c r="B23" s="12">
        <v>41873</v>
      </c>
      <c r="C23" s="11">
        <v>802</v>
      </c>
      <c r="D23" s="11" t="str">
        <f t="shared" si="0"/>
        <v xml:space="preserve">14K Gold Onyx Cross </v>
      </c>
      <c r="N23" s="11" t="s">
        <v>120</v>
      </c>
      <c r="O23" s="11" t="s">
        <v>121</v>
      </c>
    </row>
    <row r="24" spans="1:15">
      <c r="A24" s="11" t="s">
        <v>105</v>
      </c>
      <c r="B24" s="12">
        <v>41873</v>
      </c>
      <c r="C24" s="11">
        <v>530</v>
      </c>
      <c r="D24" s="11" t="str">
        <f t="shared" si="0"/>
        <v xml:space="preserve">14K Gold Bangle Bracelet with Star Design </v>
      </c>
      <c r="N24" s="11" t="s">
        <v>122</v>
      </c>
      <c r="O24" s="11" t="s">
        <v>121</v>
      </c>
    </row>
    <row r="25" spans="1:15">
      <c r="A25" s="11" t="s">
        <v>94</v>
      </c>
      <c r="B25" s="12">
        <v>41873</v>
      </c>
      <c r="C25" s="11">
        <v>460</v>
      </c>
      <c r="D25" s="11" t="str">
        <f t="shared" si="0"/>
        <v xml:space="preserve">14K Gold Ballerina Ring w/ Blue &amp; White CZs (Women's Rings, CZ Rings) </v>
      </c>
      <c r="N25" s="11" t="s">
        <v>123</v>
      </c>
      <c r="O25" s="11" t="s">
        <v>124</v>
      </c>
    </row>
    <row r="26" spans="1:15">
      <c r="A26" s="11" t="s">
        <v>91</v>
      </c>
      <c r="B26" s="12">
        <v>41874</v>
      </c>
      <c r="C26" s="11">
        <v>735</v>
      </c>
      <c r="D26" s="11" t="str">
        <f t="shared" si="0"/>
        <v xml:space="preserve">14K Gold RAY OF LIGHT Onyx Men's Ring (Men's Rings) </v>
      </c>
      <c r="N26" s="11" t="s">
        <v>125</v>
      </c>
      <c r="O26" s="11" t="s">
        <v>126</v>
      </c>
    </row>
    <row r="27" spans="1:15">
      <c r="A27" s="11" t="s">
        <v>93</v>
      </c>
      <c r="B27" s="12">
        <v>41874</v>
      </c>
      <c r="C27" s="11">
        <v>351</v>
      </c>
      <c r="D27" s="11" t="str">
        <f t="shared" si="0"/>
        <v xml:space="preserve">14K Gold Onyx Cross with White Cubic Zirconia Stones </v>
      </c>
      <c r="N27" s="11" t="s">
        <v>127</v>
      </c>
      <c r="O27" s="11" t="s">
        <v>128</v>
      </c>
    </row>
    <row r="28" spans="1:15">
      <c r="A28" s="11" t="s">
        <v>93</v>
      </c>
      <c r="B28" s="12">
        <v>41874</v>
      </c>
      <c r="C28" s="11">
        <v>236</v>
      </c>
      <c r="D28" s="11" t="str">
        <f t="shared" si="0"/>
        <v xml:space="preserve">14K Gold Onyx Cross with White Cubic Zirconia Stones </v>
      </c>
      <c r="N28" s="11" t="s">
        <v>129</v>
      </c>
      <c r="O28" s="11" t="s">
        <v>130</v>
      </c>
    </row>
    <row r="29" spans="1:15">
      <c r="A29" s="11" t="s">
        <v>116</v>
      </c>
      <c r="B29" s="12">
        <v>41874</v>
      </c>
      <c r="C29" s="11">
        <v>673</v>
      </c>
      <c r="D29" s="11" t="str">
        <f t="shared" si="0"/>
        <v xml:space="preserve">14K Gold Earrings </v>
      </c>
      <c r="N29" s="11" t="s">
        <v>131</v>
      </c>
      <c r="O29" s="11" t="s">
        <v>132</v>
      </c>
    </row>
    <row r="30" spans="1:15">
      <c r="A30" s="11" t="s">
        <v>90</v>
      </c>
      <c r="B30" s="12">
        <v>41875</v>
      </c>
      <c r="C30" s="11">
        <v>881</v>
      </c>
      <c r="D30" s="11" t="str">
        <f t="shared" si="0"/>
        <v xml:space="preserve">18K Italian Gold Men's Bracelet </v>
      </c>
      <c r="N30" s="15" t="s">
        <v>133</v>
      </c>
      <c r="O30" s="41" t="s">
        <v>464</v>
      </c>
    </row>
    <row r="31" spans="1:15">
      <c r="A31" s="11" t="s">
        <v>107</v>
      </c>
      <c r="B31" s="12">
        <v>41875</v>
      </c>
      <c r="C31" s="11">
        <v>311</v>
      </c>
      <c r="D31" s="11" t="str">
        <f t="shared" si="0"/>
        <v xml:space="preserve">14K Gold Swiss Cut Earrings </v>
      </c>
    </row>
    <row r="32" spans="1:15">
      <c r="A32" s="11" t="s">
        <v>99</v>
      </c>
      <c r="B32" s="12">
        <v>41875</v>
      </c>
      <c r="C32" s="11">
        <v>347</v>
      </c>
      <c r="D32" s="11" t="str">
        <f t="shared" si="0"/>
        <v xml:space="preserve">14K Gold Onyx Men's Bracelet </v>
      </c>
    </row>
    <row r="33" spans="1:4">
      <c r="A33" s="11" t="s">
        <v>108</v>
      </c>
      <c r="B33" s="12">
        <v>41875</v>
      </c>
      <c r="C33" s="11">
        <v>833</v>
      </c>
      <c r="D33" s="11" t="str">
        <f t="shared" si="0"/>
        <v xml:space="preserve">14K Gold Onyx Cross </v>
      </c>
    </row>
    <row r="34" spans="1:4">
      <c r="A34" s="11" t="s">
        <v>104</v>
      </c>
      <c r="B34" s="12">
        <v>41875</v>
      </c>
      <c r="C34" s="11">
        <v>216</v>
      </c>
      <c r="D34" s="11" t="str">
        <f t="shared" si="0"/>
        <v xml:space="preserve">14K Gold Onyx Cross </v>
      </c>
    </row>
    <row r="35" spans="1:4">
      <c r="A35" s="11" t="s">
        <v>93</v>
      </c>
      <c r="B35" s="12">
        <v>41876</v>
      </c>
      <c r="C35" s="11">
        <v>571</v>
      </c>
      <c r="D35" s="11" t="str">
        <f t="shared" si="0"/>
        <v xml:space="preserve">14K Gold Onyx Cross with White Cubic Zirconia Stones </v>
      </c>
    </row>
    <row r="36" spans="1:4">
      <c r="A36" s="11" t="s">
        <v>96</v>
      </c>
      <c r="B36" s="12">
        <v>41876</v>
      </c>
      <c r="C36" s="11">
        <v>471</v>
      </c>
      <c r="D36" s="11" t="str">
        <f t="shared" si="0"/>
        <v xml:space="preserve">14K Gold Fish Hoop Earrings </v>
      </c>
    </row>
    <row r="37" spans="1:4">
      <c r="A37" s="11" t="s">
        <v>86</v>
      </c>
      <c r="B37" s="12">
        <v>41876</v>
      </c>
      <c r="C37" s="11">
        <v>213</v>
      </c>
      <c r="D37" s="11" t="str">
        <f t="shared" si="0"/>
        <v xml:space="preserve">14K Gold Bangle Bracelet with Vine Design </v>
      </c>
    </row>
    <row r="38" spans="1:4">
      <c r="A38" s="11" t="s">
        <v>102</v>
      </c>
      <c r="B38" s="12">
        <v>41876</v>
      </c>
      <c r="C38" s="11">
        <v>775</v>
      </c>
      <c r="D38" s="11" t="str">
        <f t="shared" si="0"/>
        <v xml:space="preserve">14K Gold Bangle Bracelet with Star Design </v>
      </c>
    </row>
    <row r="39" spans="1:4">
      <c r="A39" s="11" t="s">
        <v>90</v>
      </c>
      <c r="B39" s="12">
        <v>41877</v>
      </c>
      <c r="C39" s="11">
        <v>737</v>
      </c>
      <c r="D39" s="11" t="str">
        <f t="shared" si="0"/>
        <v xml:space="preserve">18K Italian Gold Men's Bracelet </v>
      </c>
    </row>
    <row r="40" spans="1:4">
      <c r="A40" s="11" t="s">
        <v>114</v>
      </c>
      <c r="B40" s="12">
        <v>41877</v>
      </c>
      <c r="C40" s="11">
        <v>281</v>
      </c>
      <c r="D40" s="11" t="str">
        <f t="shared" si="0"/>
        <v xml:space="preserve">14K Gold Hoop Earrings </v>
      </c>
    </row>
    <row r="41" spans="1:4">
      <c r="A41" s="11" t="s">
        <v>86</v>
      </c>
      <c r="B41" s="12">
        <v>41877</v>
      </c>
      <c r="C41" s="11">
        <v>546</v>
      </c>
      <c r="D41" s="11" t="str">
        <f t="shared" si="0"/>
        <v xml:space="preserve">14K Gold Bangle Bracelet with Vine Design </v>
      </c>
    </row>
    <row r="42" spans="1:4">
      <c r="A42" s="11" t="s">
        <v>101</v>
      </c>
      <c r="B42" s="12">
        <v>41878</v>
      </c>
      <c r="C42" s="11">
        <v>467</v>
      </c>
      <c r="D42" s="11" t="str">
        <f t="shared" si="0"/>
        <v xml:space="preserve">14K Gold Onyx Cross with White Cubic Zirconia Stones </v>
      </c>
    </row>
    <row r="43" spans="1:4">
      <c r="A43" s="11" t="s">
        <v>118</v>
      </c>
      <c r="B43" s="12">
        <v>41878</v>
      </c>
      <c r="C43" s="11">
        <v>199</v>
      </c>
      <c r="D43" s="11" t="str">
        <f t="shared" si="0"/>
        <v xml:space="preserve">14K Gold Hoop Earrings </v>
      </c>
    </row>
    <row r="44" spans="1:4">
      <c r="A44" s="11" t="s">
        <v>96</v>
      </c>
      <c r="B44" s="12">
        <v>41878</v>
      </c>
      <c r="C44" s="11">
        <v>316</v>
      </c>
      <c r="D44" s="11" t="str">
        <f t="shared" si="0"/>
        <v xml:space="preserve">14K Gold Fish Hoop Earrings </v>
      </c>
    </row>
    <row r="45" spans="1:4">
      <c r="A45" s="11" t="s">
        <v>90</v>
      </c>
      <c r="B45" s="12">
        <v>41879</v>
      </c>
      <c r="C45" s="11">
        <v>233</v>
      </c>
      <c r="D45" s="11" t="str">
        <f t="shared" si="0"/>
        <v xml:space="preserve">18K Italian Gold Men's Bracelet </v>
      </c>
    </row>
    <row r="46" spans="1:4">
      <c r="A46" s="11" t="s">
        <v>101</v>
      </c>
      <c r="B46" s="12">
        <v>41879</v>
      </c>
      <c r="C46" s="11">
        <v>621</v>
      </c>
      <c r="D46" s="11" t="str">
        <f t="shared" si="0"/>
        <v xml:space="preserve">14K Gold Onyx Cross with White Cubic Zirconia Stones </v>
      </c>
    </row>
    <row r="47" spans="1:4">
      <c r="A47" s="11" t="s">
        <v>85</v>
      </c>
      <c r="B47" s="12">
        <v>41879</v>
      </c>
      <c r="C47" s="11">
        <v>612</v>
      </c>
      <c r="D47" s="11" t="str">
        <f t="shared" si="0"/>
        <v xml:space="preserve">14K Gold Onyx Cross </v>
      </c>
    </row>
    <row r="48" spans="1:4">
      <c r="A48" s="11" t="s">
        <v>112</v>
      </c>
      <c r="B48" s="12">
        <v>41879</v>
      </c>
      <c r="C48" s="11">
        <v>140</v>
      </c>
      <c r="D48" s="11" t="str">
        <f t="shared" si="0"/>
        <v xml:space="preserve">14K Gold Hollow Earrings </v>
      </c>
    </row>
    <row r="49" spans="1:4">
      <c r="A49" s="11" t="s">
        <v>86</v>
      </c>
      <c r="B49" s="12">
        <v>41879</v>
      </c>
      <c r="C49" s="11">
        <v>328</v>
      </c>
      <c r="D49" s="11" t="str">
        <f t="shared" si="0"/>
        <v xml:space="preserve">14K Gold Bangle Bracelet with Vine Design </v>
      </c>
    </row>
    <row r="50" spans="1:4">
      <c r="A50" s="11" t="s">
        <v>102</v>
      </c>
      <c r="B50" s="12">
        <v>41879</v>
      </c>
      <c r="C50" s="11">
        <v>508</v>
      </c>
      <c r="D50" s="11" t="str">
        <f t="shared" si="0"/>
        <v xml:space="preserve">14K Gold Bangle Bracelet with Star Design </v>
      </c>
    </row>
    <row r="51" spans="1:4">
      <c r="A51" s="11" t="s">
        <v>114</v>
      </c>
      <c r="B51" s="12">
        <v>41880</v>
      </c>
      <c r="C51" s="11">
        <v>688</v>
      </c>
      <c r="D51" s="11" t="str">
        <f t="shared" si="0"/>
        <v xml:space="preserve">14K Gold Hoop Earrings </v>
      </c>
    </row>
    <row r="52" spans="1:4">
      <c r="A52" s="11" t="s">
        <v>118</v>
      </c>
      <c r="B52" s="12">
        <v>41880</v>
      </c>
      <c r="C52" s="11">
        <v>825</v>
      </c>
      <c r="D52" s="11" t="str">
        <f t="shared" si="0"/>
        <v xml:space="preserve">14K Gold Hoop Earrings </v>
      </c>
    </row>
    <row r="53" spans="1:4">
      <c r="A53" s="11" t="s">
        <v>116</v>
      </c>
      <c r="B53" s="12">
        <v>41880</v>
      </c>
      <c r="C53" s="11">
        <v>806</v>
      </c>
      <c r="D53" s="11" t="str">
        <f t="shared" si="0"/>
        <v xml:space="preserve">14K Gold Earrings </v>
      </c>
    </row>
    <row r="54" spans="1:4">
      <c r="A54" s="11" t="s">
        <v>88</v>
      </c>
      <c r="B54" s="12">
        <v>41880</v>
      </c>
      <c r="C54" s="11">
        <v>159</v>
      </c>
      <c r="D54" s="11" t="str">
        <f t="shared" si="0"/>
        <v xml:space="preserve">14K Gold Cross with Onyx </v>
      </c>
    </row>
    <row r="55" spans="1:4">
      <c r="A55" s="11" t="s">
        <v>91</v>
      </c>
      <c r="B55" s="12">
        <v>41881</v>
      </c>
      <c r="C55" s="11">
        <v>626</v>
      </c>
      <c r="D55" s="11" t="str">
        <f t="shared" si="0"/>
        <v xml:space="preserve">14K Gold RAY OF LIGHT Onyx Men's Ring (Men's Rings) </v>
      </c>
    </row>
    <row r="56" spans="1:4">
      <c r="A56" s="11" t="s">
        <v>108</v>
      </c>
      <c r="B56" s="12">
        <v>41881</v>
      </c>
      <c r="C56" s="11">
        <v>631</v>
      </c>
      <c r="D56" s="11" t="str">
        <f t="shared" si="0"/>
        <v xml:space="preserve">14K Gold Onyx Cross </v>
      </c>
    </row>
    <row r="57" spans="1:4">
      <c r="A57" s="11" t="s">
        <v>107</v>
      </c>
      <c r="B57" s="12">
        <v>41882</v>
      </c>
      <c r="C57" s="11">
        <v>374</v>
      </c>
      <c r="D57" s="11" t="str">
        <f t="shared" si="0"/>
        <v xml:space="preserve">14K Gold Swiss Cut Earrings </v>
      </c>
    </row>
    <row r="58" spans="1:4">
      <c r="A58" s="11" t="s">
        <v>112</v>
      </c>
      <c r="B58" s="12">
        <v>41882</v>
      </c>
      <c r="C58" s="11">
        <v>113</v>
      </c>
      <c r="D58" s="11" t="str">
        <f t="shared" si="0"/>
        <v xml:space="preserve">14K Gold Hollow Earrings </v>
      </c>
    </row>
    <row r="59" spans="1:4">
      <c r="A59" s="11" t="s">
        <v>102</v>
      </c>
      <c r="B59" s="12">
        <v>41882</v>
      </c>
      <c r="C59" s="11">
        <v>298</v>
      </c>
      <c r="D59" s="11" t="str">
        <f t="shared" si="0"/>
        <v xml:space="preserve">14K Gold Bangle Bracelet with Star Design </v>
      </c>
    </row>
    <row r="60" spans="1:4">
      <c r="A60" s="11" t="s">
        <v>102</v>
      </c>
      <c r="B60" s="12">
        <v>41882</v>
      </c>
      <c r="C60" s="11">
        <v>366</v>
      </c>
      <c r="D60" s="11" t="str">
        <f t="shared" si="0"/>
        <v xml:space="preserve">14K Gold Bangle Bracelet with Star Design </v>
      </c>
    </row>
    <row r="61" spans="1:4">
      <c r="A61" s="11" t="s">
        <v>91</v>
      </c>
      <c r="B61" s="12">
        <v>41883</v>
      </c>
      <c r="C61" s="11">
        <v>511</v>
      </c>
      <c r="D61" s="11" t="str">
        <f t="shared" si="0"/>
        <v xml:space="preserve">14K Gold RAY OF LIGHT Onyx Men's Ring (Men's Rings) </v>
      </c>
    </row>
    <row r="62" spans="1:4">
      <c r="A62" s="11" t="s">
        <v>101</v>
      </c>
      <c r="B62" s="12">
        <v>41883</v>
      </c>
      <c r="C62" s="11">
        <v>422</v>
      </c>
      <c r="D62" s="11" t="str">
        <f t="shared" si="0"/>
        <v xml:space="preserve">14K Gold Onyx Cross with White Cubic Zirconia Stones </v>
      </c>
    </row>
    <row r="63" spans="1:4">
      <c r="A63" s="11" t="s">
        <v>108</v>
      </c>
      <c r="B63" s="12">
        <v>41883</v>
      </c>
      <c r="C63" s="11">
        <v>181</v>
      </c>
      <c r="D63" s="11" t="str">
        <f t="shared" si="0"/>
        <v xml:space="preserve">14K Gold Onyx Cross </v>
      </c>
    </row>
    <row r="64" spans="1:4">
      <c r="A64" s="11" t="s">
        <v>88</v>
      </c>
      <c r="B64" s="12">
        <v>41883</v>
      </c>
      <c r="C64" s="11">
        <v>406</v>
      </c>
      <c r="D64" s="11" t="str">
        <f t="shared" si="0"/>
        <v xml:space="preserve">14K Gold Cross with Onyx </v>
      </c>
    </row>
    <row r="65" spans="1:4">
      <c r="A65" s="11" t="s">
        <v>86</v>
      </c>
      <c r="B65" s="12">
        <v>41883</v>
      </c>
      <c r="C65" s="11">
        <v>662</v>
      </c>
      <c r="D65" s="11" t="str">
        <f t="shared" si="0"/>
        <v xml:space="preserve">14K Gold Bangle Bracelet with Vine Design </v>
      </c>
    </row>
    <row r="66" spans="1:4">
      <c r="A66" s="11" t="s">
        <v>102</v>
      </c>
      <c r="B66" s="12">
        <v>41883</v>
      </c>
      <c r="C66" s="11">
        <v>429</v>
      </c>
      <c r="D66" s="11" t="str">
        <f t="shared" si="0"/>
        <v xml:space="preserve">14K Gold Bangle Bracelet with Star Design </v>
      </c>
    </row>
    <row r="67" spans="1:4">
      <c r="A67" s="15" t="s">
        <v>133</v>
      </c>
      <c r="B67" s="12">
        <v>41884</v>
      </c>
      <c r="C67" s="11">
        <v>287</v>
      </c>
      <c r="D67" s="11" t="str">
        <f t="shared" ref="D67:D100" si="1">IFERROR(VLOOKUP(A67,$N:$O,2,FALSE),"ITEM MISSING")</f>
        <v>18K Gold Bird Pendant</v>
      </c>
    </row>
    <row r="68" spans="1:4">
      <c r="A68" s="11" t="s">
        <v>93</v>
      </c>
      <c r="B68" s="12">
        <v>41884</v>
      </c>
      <c r="C68" s="11">
        <v>151</v>
      </c>
      <c r="D68" s="11" t="str">
        <f t="shared" si="1"/>
        <v xml:space="preserve">14K Gold Onyx Cross with White Cubic Zirconia Stones </v>
      </c>
    </row>
    <row r="69" spans="1:4">
      <c r="A69" s="11" t="s">
        <v>114</v>
      </c>
      <c r="B69" s="12">
        <v>41884</v>
      </c>
      <c r="C69" s="11">
        <v>267</v>
      </c>
      <c r="D69" s="11" t="str">
        <f t="shared" si="1"/>
        <v xml:space="preserve">14K Gold Hoop Earrings </v>
      </c>
    </row>
    <row r="70" spans="1:4">
      <c r="A70" s="11" t="s">
        <v>86</v>
      </c>
      <c r="B70" s="12">
        <v>41884</v>
      </c>
      <c r="C70" s="11">
        <v>842</v>
      </c>
      <c r="D70" s="11" t="str">
        <f t="shared" si="1"/>
        <v xml:space="preserve">14K Gold Bangle Bracelet with Vine Design </v>
      </c>
    </row>
    <row r="71" spans="1:4">
      <c r="A71" s="11" t="s">
        <v>104</v>
      </c>
      <c r="B71" s="12">
        <v>41885</v>
      </c>
      <c r="C71" s="11">
        <v>441</v>
      </c>
      <c r="D71" s="11" t="str">
        <f t="shared" si="1"/>
        <v xml:space="preserve">14K Gold Onyx Cross </v>
      </c>
    </row>
    <row r="72" spans="1:4">
      <c r="A72" s="11" t="s">
        <v>112</v>
      </c>
      <c r="B72" s="12">
        <v>41885</v>
      </c>
      <c r="C72" s="11">
        <v>244</v>
      </c>
      <c r="D72" s="11" t="str">
        <f t="shared" si="1"/>
        <v xml:space="preserve">14K Gold Hollow Earrings </v>
      </c>
    </row>
    <row r="73" spans="1:4">
      <c r="A73" s="11" t="s">
        <v>116</v>
      </c>
      <c r="B73" s="12">
        <v>41885</v>
      </c>
      <c r="C73" s="11">
        <v>442</v>
      </c>
      <c r="D73" s="11" t="str">
        <f t="shared" si="1"/>
        <v xml:space="preserve">14K Gold Earrings </v>
      </c>
    </row>
    <row r="74" spans="1:4">
      <c r="A74" s="11" t="s">
        <v>86</v>
      </c>
      <c r="B74" s="12">
        <v>41885</v>
      </c>
      <c r="C74" s="11">
        <v>737</v>
      </c>
      <c r="D74" s="11" t="str">
        <f t="shared" si="1"/>
        <v xml:space="preserve">14K Gold Bangle Bracelet with Vine Design </v>
      </c>
    </row>
    <row r="75" spans="1:4">
      <c r="A75" s="11" t="s">
        <v>83</v>
      </c>
      <c r="B75" s="12">
        <v>41886</v>
      </c>
      <c r="C75" s="11">
        <v>254</v>
      </c>
      <c r="D75" s="11" t="str">
        <f t="shared" si="1"/>
        <v xml:space="preserve">18K Italian Gold Women's Watch </v>
      </c>
    </row>
    <row r="76" spans="1:4">
      <c r="A76" s="11" t="s">
        <v>90</v>
      </c>
      <c r="B76" s="12">
        <v>41886</v>
      </c>
      <c r="C76" s="11">
        <v>476</v>
      </c>
      <c r="D76" s="11" t="str">
        <f t="shared" si="1"/>
        <v xml:space="preserve">18K Italian Gold Men's Bracelet </v>
      </c>
    </row>
    <row r="77" spans="1:4">
      <c r="A77" s="11" t="s">
        <v>102</v>
      </c>
      <c r="B77" s="12">
        <v>41886</v>
      </c>
      <c r="C77" s="11">
        <v>331</v>
      </c>
      <c r="D77" s="11" t="str">
        <f t="shared" si="1"/>
        <v xml:space="preserve">14K Gold Bangle Bracelet with Star Design </v>
      </c>
    </row>
    <row r="78" spans="1:4">
      <c r="A78" s="11" t="s">
        <v>83</v>
      </c>
      <c r="B78" s="12">
        <v>41887</v>
      </c>
      <c r="C78" s="11">
        <v>832</v>
      </c>
      <c r="D78" s="11" t="str">
        <f t="shared" si="1"/>
        <v xml:space="preserve">18K Italian Gold Women's Watch </v>
      </c>
    </row>
    <row r="79" spans="1:4">
      <c r="A79" s="11" t="s">
        <v>107</v>
      </c>
      <c r="B79" s="12">
        <v>41887</v>
      </c>
      <c r="C79" s="11">
        <v>429</v>
      </c>
      <c r="D79" s="11" t="str">
        <f t="shared" si="1"/>
        <v xml:space="preserve">14K Gold Swiss Cut Earrings </v>
      </c>
    </row>
    <row r="80" spans="1:4">
      <c r="A80" s="11" t="s">
        <v>91</v>
      </c>
      <c r="B80" s="12">
        <v>41887</v>
      </c>
      <c r="C80" s="11">
        <v>741</v>
      </c>
      <c r="D80" s="11" t="str">
        <f t="shared" si="1"/>
        <v xml:space="preserve">14K Gold RAY OF LIGHT Onyx Men's Ring (Men's Rings) </v>
      </c>
    </row>
    <row r="81" spans="1:4">
      <c r="A81" s="11" t="s">
        <v>114</v>
      </c>
      <c r="B81" s="12">
        <v>41887</v>
      </c>
      <c r="C81" s="11">
        <v>595</v>
      </c>
      <c r="D81" s="11" t="str">
        <f t="shared" si="1"/>
        <v xml:space="preserve">14K Gold Hoop Earrings </v>
      </c>
    </row>
    <row r="82" spans="1:4">
      <c r="A82" s="11" t="s">
        <v>96</v>
      </c>
      <c r="B82" s="12">
        <v>41888</v>
      </c>
      <c r="C82" s="11">
        <v>384</v>
      </c>
      <c r="D82" s="11" t="str">
        <f t="shared" si="1"/>
        <v xml:space="preserve">14K Gold Fish Hoop Earrings </v>
      </c>
    </row>
    <row r="83" spans="1:4">
      <c r="A83" s="11" t="s">
        <v>116</v>
      </c>
      <c r="B83" s="12">
        <v>41888</v>
      </c>
      <c r="C83" s="11">
        <v>221</v>
      </c>
      <c r="D83" s="11" t="str">
        <f t="shared" si="1"/>
        <v xml:space="preserve">14K Gold Earrings </v>
      </c>
    </row>
    <row r="84" spans="1:4">
      <c r="A84" s="11" t="s">
        <v>116</v>
      </c>
      <c r="B84" s="12">
        <v>41888</v>
      </c>
      <c r="C84" s="11">
        <v>344</v>
      </c>
      <c r="D84" s="11" t="str">
        <f t="shared" si="1"/>
        <v xml:space="preserve">14K Gold Earrings </v>
      </c>
    </row>
    <row r="85" spans="1:4">
      <c r="A85" s="11" t="s">
        <v>107</v>
      </c>
      <c r="B85" s="12">
        <v>41889</v>
      </c>
      <c r="C85" s="11">
        <v>229</v>
      </c>
      <c r="D85" s="11" t="str">
        <f t="shared" si="1"/>
        <v xml:space="preserve">14K Gold Swiss Cut Earrings </v>
      </c>
    </row>
    <row r="86" spans="1:4">
      <c r="A86" s="11" t="s">
        <v>101</v>
      </c>
      <c r="B86" s="12">
        <v>41889</v>
      </c>
      <c r="C86" s="11">
        <v>823</v>
      </c>
      <c r="D86" s="11" t="str">
        <f t="shared" si="1"/>
        <v xml:space="preserve">14K Gold Onyx Cross with White Cubic Zirconia Stones </v>
      </c>
    </row>
    <row r="87" spans="1:4">
      <c r="A87" s="11" t="s">
        <v>114</v>
      </c>
      <c r="B87" s="12">
        <v>41890</v>
      </c>
      <c r="C87" s="11">
        <v>100</v>
      </c>
      <c r="D87" s="11" t="str">
        <f t="shared" si="1"/>
        <v xml:space="preserve">14K Gold Hoop Earrings </v>
      </c>
    </row>
    <row r="88" spans="1:4">
      <c r="A88" s="11" t="s">
        <v>88</v>
      </c>
      <c r="B88" s="12">
        <v>41890</v>
      </c>
      <c r="C88" s="11">
        <v>576</v>
      </c>
      <c r="D88" s="11" t="str">
        <f t="shared" si="1"/>
        <v xml:space="preserve">14K Gold Cross with Onyx </v>
      </c>
    </row>
    <row r="89" spans="1:4">
      <c r="A89" s="11" t="s">
        <v>108</v>
      </c>
      <c r="B89" s="12">
        <v>41891</v>
      </c>
      <c r="C89" s="11">
        <v>832</v>
      </c>
      <c r="D89" s="11" t="str">
        <f t="shared" si="1"/>
        <v xml:space="preserve">14K Gold Onyx Cross </v>
      </c>
    </row>
    <row r="90" spans="1:4">
      <c r="A90" s="11" t="s">
        <v>104</v>
      </c>
      <c r="B90" s="12">
        <v>41891</v>
      </c>
      <c r="C90" s="11">
        <v>603</v>
      </c>
      <c r="D90" s="11" t="str">
        <f t="shared" si="1"/>
        <v xml:space="preserve">14K Gold Onyx Cross </v>
      </c>
    </row>
    <row r="91" spans="1:4">
      <c r="A91" s="11" t="s">
        <v>114</v>
      </c>
      <c r="B91" s="12">
        <v>41891</v>
      </c>
      <c r="C91" s="11">
        <v>380</v>
      </c>
      <c r="D91" s="11" t="str">
        <f t="shared" si="1"/>
        <v xml:space="preserve">14K Gold Hoop Earrings </v>
      </c>
    </row>
    <row r="92" spans="1:4">
      <c r="A92" s="11" t="s">
        <v>114</v>
      </c>
      <c r="B92" s="12">
        <v>41892</v>
      </c>
      <c r="C92" s="11">
        <v>198</v>
      </c>
      <c r="D92" s="11" t="str">
        <f t="shared" si="1"/>
        <v xml:space="preserve">14K Gold Hoop Earrings </v>
      </c>
    </row>
    <row r="93" spans="1:4">
      <c r="A93" s="11" t="s">
        <v>94</v>
      </c>
      <c r="B93" s="12">
        <v>41892</v>
      </c>
      <c r="C93" s="11">
        <v>233</v>
      </c>
      <c r="D93" s="11" t="str">
        <f t="shared" si="1"/>
        <v xml:space="preserve">14K Gold Ballerina Ring w/ Blue &amp; White CZs (Women's Rings, CZ Rings) </v>
      </c>
    </row>
    <row r="94" spans="1:4">
      <c r="A94" s="11" t="s">
        <v>108</v>
      </c>
      <c r="B94" s="12">
        <v>41893</v>
      </c>
      <c r="C94" s="11">
        <v>264</v>
      </c>
      <c r="D94" s="11" t="str">
        <f t="shared" si="1"/>
        <v xml:space="preserve">14K Gold Onyx Cross </v>
      </c>
    </row>
    <row r="95" spans="1:4">
      <c r="A95" s="11" t="s">
        <v>88</v>
      </c>
      <c r="B95" s="12">
        <v>41893</v>
      </c>
      <c r="C95" s="11">
        <v>801</v>
      </c>
      <c r="D95" s="11" t="str">
        <f t="shared" si="1"/>
        <v xml:space="preserve">14K Gold Cross with Onyx </v>
      </c>
    </row>
    <row r="96" spans="1:4">
      <c r="A96" s="11" t="s">
        <v>83</v>
      </c>
      <c r="B96" s="12">
        <v>41894</v>
      </c>
      <c r="C96" s="11">
        <v>581</v>
      </c>
      <c r="D96" s="11" t="str">
        <f t="shared" si="1"/>
        <v xml:space="preserve">18K Italian Gold Women's Watch </v>
      </c>
    </row>
    <row r="97" spans="1:4">
      <c r="A97" s="11" t="s">
        <v>114</v>
      </c>
      <c r="B97" s="12">
        <v>41894</v>
      </c>
      <c r="C97" s="11">
        <v>545</v>
      </c>
      <c r="D97" s="11" t="str">
        <f t="shared" si="1"/>
        <v xml:space="preserve">14K Gold Hoop Earrings </v>
      </c>
    </row>
    <row r="98" spans="1:4">
      <c r="A98" s="11" t="s">
        <v>116</v>
      </c>
      <c r="B98" s="12">
        <v>41895</v>
      </c>
      <c r="C98" s="11">
        <v>623</v>
      </c>
      <c r="D98" s="11" t="str">
        <f t="shared" si="1"/>
        <v xml:space="preserve">14K Gold Earrings </v>
      </c>
    </row>
    <row r="99" spans="1:4">
      <c r="A99" s="11" t="s">
        <v>86</v>
      </c>
      <c r="B99" s="12">
        <v>41895</v>
      </c>
      <c r="C99" s="11">
        <v>115</v>
      </c>
      <c r="D99" s="11" t="str">
        <f t="shared" si="1"/>
        <v xml:space="preserve">14K Gold Bangle Bracelet with Vine Design </v>
      </c>
    </row>
    <row r="100" spans="1:4">
      <c r="A100" s="11" t="s">
        <v>102</v>
      </c>
      <c r="B100" s="12">
        <v>41895</v>
      </c>
      <c r="C100" s="11">
        <v>580</v>
      </c>
      <c r="D100" s="11" t="str">
        <f t="shared" si="1"/>
        <v xml:space="preserve">14K Gold Bangle Bracelet with Star Design </v>
      </c>
    </row>
  </sheetData>
  <autoFilter ref="A1:D100" xr:uid="{FE3697F5-EA56-4E34-9453-9ED43AC73E6B}"/>
  <hyperlinks>
    <hyperlink ref="Q1" location="Menu!A1" tooltip="Go to Page" display="Return to Menu" xr:uid="{B01431D7-CA43-4DD4-A194-22A3C5043CE2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ECFC-0559-4EC2-A792-3F1092912EBD}">
  <dimension ref="A1:Z100"/>
  <sheetViews>
    <sheetView workbookViewId="0">
      <selection activeCell="A4" sqref="A4"/>
    </sheetView>
  </sheetViews>
  <sheetFormatPr defaultRowHeight="12.75"/>
  <cols>
    <col min="1" max="1" width="12.33203125" style="11" bestFit="1" customWidth="1"/>
    <col min="2" max="3" width="0" style="11" hidden="1" customWidth="1"/>
    <col min="4" max="4" width="75" style="11" customWidth="1"/>
    <col min="5" max="5" width="4.5" style="11" customWidth="1"/>
    <col min="6" max="7" width="0" style="11" hidden="1" customWidth="1"/>
    <col min="8" max="10" width="4.33203125" style="11" hidden="1" customWidth="1"/>
    <col min="11" max="11" width="0" style="11" hidden="1" customWidth="1"/>
    <col min="12" max="12" width="11" style="11" bestFit="1" customWidth="1"/>
    <col min="13" max="13" width="75.5" style="11" bestFit="1" customWidth="1"/>
    <col min="14" max="16384" width="9.33203125" style="11"/>
  </cols>
  <sheetData>
    <row r="1" spans="1:26">
      <c r="A1" s="17" t="s">
        <v>1</v>
      </c>
      <c r="B1" s="17" t="s">
        <v>45</v>
      </c>
      <c r="C1" s="17" t="s">
        <v>3</v>
      </c>
      <c r="D1" s="17" t="s">
        <v>5</v>
      </c>
      <c r="Q1" s="38" t="s">
        <v>469</v>
      </c>
      <c r="Z1" s="38"/>
    </row>
    <row r="2" spans="1:26">
      <c r="A2" s="41" t="s">
        <v>134</v>
      </c>
      <c r="B2" s="12">
        <v>40070</v>
      </c>
      <c r="C2" s="11">
        <v>580</v>
      </c>
      <c r="D2" s="11" t="str">
        <f>VLOOKUP(TRIM(A2),$L$3:$M$30,2,FALSE)</f>
        <v xml:space="preserve">14K Gold Bangle Bracelet with Star Design </v>
      </c>
      <c r="L2" s="11" t="s">
        <v>84</v>
      </c>
      <c r="M2" s="11" t="s">
        <v>5</v>
      </c>
    </row>
    <row r="3" spans="1:26">
      <c r="A3" s="11" t="s">
        <v>135</v>
      </c>
      <c r="B3" s="12">
        <v>40058</v>
      </c>
      <c r="C3" s="11">
        <v>422</v>
      </c>
      <c r="D3" s="11" t="str">
        <f>VLOOKUP(TRIM(A3),$L$3:$M$30,2,FALSE)</f>
        <v xml:space="preserve">14K Gold Onyx Cross with White Cubic Zirconia Stones </v>
      </c>
      <c r="L3" s="11" t="s">
        <v>86</v>
      </c>
      <c r="M3" s="11" t="s">
        <v>87</v>
      </c>
    </row>
    <row r="4" spans="1:26">
      <c r="A4" s="11" t="s">
        <v>136</v>
      </c>
      <c r="B4" s="12">
        <v>40043</v>
      </c>
      <c r="C4" s="11">
        <v>638</v>
      </c>
      <c r="D4" s="11" t="str">
        <f t="shared" ref="D4:D67" si="0">VLOOKUP(TRIM(A4),$L$3:$M$30,2,FALSE)</f>
        <v xml:space="preserve">14K Gold Ballerina Ring w/ Blue &amp; White CZs (Women's Rings, CZ Rings) </v>
      </c>
      <c r="L4" s="11" t="s">
        <v>102</v>
      </c>
      <c r="M4" s="11" t="s">
        <v>103</v>
      </c>
    </row>
    <row r="5" spans="1:26">
      <c r="A5" s="11" t="s">
        <v>134</v>
      </c>
      <c r="B5" s="12">
        <v>40051</v>
      </c>
      <c r="C5" s="11">
        <v>775</v>
      </c>
      <c r="D5" s="11" t="str">
        <f t="shared" si="0"/>
        <v xml:space="preserve">14K Gold Bangle Bracelet with Star Design </v>
      </c>
      <c r="L5" s="11" t="s">
        <v>88</v>
      </c>
      <c r="M5" s="11" t="s">
        <v>89</v>
      </c>
    </row>
    <row r="6" spans="1:26">
      <c r="A6" s="11" t="s">
        <v>134</v>
      </c>
      <c r="B6" s="12">
        <v>40061</v>
      </c>
      <c r="C6" s="11">
        <v>331</v>
      </c>
      <c r="D6" s="11" t="str">
        <f t="shared" si="0"/>
        <v xml:space="preserve">14K Gold Bangle Bracelet with Star Design </v>
      </c>
      <c r="L6" s="11" t="s">
        <v>91</v>
      </c>
      <c r="M6" s="11" t="s">
        <v>92</v>
      </c>
    </row>
    <row r="7" spans="1:26">
      <c r="A7" s="11" t="s">
        <v>137</v>
      </c>
      <c r="B7" s="12">
        <v>40054</v>
      </c>
      <c r="C7" s="11">
        <v>140</v>
      </c>
      <c r="D7" s="11" t="str">
        <f t="shared" si="0"/>
        <v xml:space="preserve">14K Gold Hollow Earrings </v>
      </c>
      <c r="L7" s="11" t="s">
        <v>94</v>
      </c>
      <c r="M7" s="11" t="s">
        <v>95</v>
      </c>
    </row>
    <row r="8" spans="1:26">
      <c r="A8" s="11" t="s">
        <v>138</v>
      </c>
      <c r="B8" s="12">
        <v>40045</v>
      </c>
      <c r="C8" s="11">
        <v>231</v>
      </c>
      <c r="D8" s="11" t="str">
        <f t="shared" si="0"/>
        <v xml:space="preserve">14K Gold RAY OF LIGHT Onyx Men's Ring (Men's Rings) </v>
      </c>
      <c r="L8" s="11" t="s">
        <v>83</v>
      </c>
      <c r="M8" s="11" t="s">
        <v>97</v>
      </c>
    </row>
    <row r="9" spans="1:26">
      <c r="A9" s="11" t="s">
        <v>139</v>
      </c>
      <c r="B9" s="12">
        <v>40041</v>
      </c>
      <c r="C9" s="11">
        <v>878</v>
      </c>
      <c r="D9" s="11" t="str">
        <f t="shared" si="0"/>
        <v xml:space="preserve">18K Italian Gold Women's Watch </v>
      </c>
      <c r="L9" s="11" t="s">
        <v>90</v>
      </c>
      <c r="M9" s="11" t="s">
        <v>98</v>
      </c>
    </row>
    <row r="10" spans="1:26">
      <c r="A10" s="11" t="s">
        <v>140</v>
      </c>
      <c r="B10" s="12">
        <v>40051</v>
      </c>
      <c r="C10" s="11">
        <v>571</v>
      </c>
      <c r="D10" s="11" t="str">
        <f t="shared" si="0"/>
        <v xml:space="preserve">14K Gold Onyx Cross with White Cubic Zirconia Stones </v>
      </c>
      <c r="L10" s="11" t="s">
        <v>99</v>
      </c>
      <c r="M10" s="11" t="s">
        <v>100</v>
      </c>
    </row>
    <row r="11" spans="1:26">
      <c r="A11" s="11" t="s">
        <v>141</v>
      </c>
      <c r="B11" s="12">
        <v>40045</v>
      </c>
      <c r="C11" s="11">
        <v>208</v>
      </c>
      <c r="D11" s="11" t="str">
        <f t="shared" si="0"/>
        <v xml:space="preserve">14K Gold Swiss Cut Earrings </v>
      </c>
      <c r="L11" s="11" t="s">
        <v>105</v>
      </c>
      <c r="M11" s="11" t="s">
        <v>103</v>
      </c>
    </row>
    <row r="12" spans="1:26">
      <c r="A12" s="11" t="s">
        <v>141</v>
      </c>
      <c r="B12" s="12">
        <v>40062</v>
      </c>
      <c r="C12" s="11">
        <v>429</v>
      </c>
      <c r="D12" s="11" t="str">
        <f t="shared" si="0"/>
        <v xml:space="preserve">14K Gold Swiss Cut Earrings </v>
      </c>
      <c r="L12" s="11" t="s">
        <v>85</v>
      </c>
      <c r="M12" s="11" t="s">
        <v>106</v>
      </c>
    </row>
    <row r="13" spans="1:26">
      <c r="A13" s="11" t="s">
        <v>142</v>
      </c>
      <c r="B13" s="12">
        <v>40066</v>
      </c>
      <c r="C13" s="11">
        <v>832</v>
      </c>
      <c r="D13" s="11" t="str">
        <f t="shared" si="0"/>
        <v xml:space="preserve">14K Gold Onyx Cross </v>
      </c>
      <c r="L13" s="11" t="s">
        <v>104</v>
      </c>
      <c r="M13" s="11" t="s">
        <v>106</v>
      </c>
    </row>
    <row r="14" spans="1:26">
      <c r="A14" s="11" t="s">
        <v>143</v>
      </c>
      <c r="B14" s="12">
        <v>40055</v>
      </c>
      <c r="C14" s="11">
        <v>159</v>
      </c>
      <c r="D14" s="11" t="str">
        <f t="shared" si="0"/>
        <v xml:space="preserve">14K Gold Cross with Onyx </v>
      </c>
      <c r="L14" s="11" t="s">
        <v>108</v>
      </c>
      <c r="M14" s="11" t="s">
        <v>106</v>
      </c>
    </row>
    <row r="15" spans="1:26">
      <c r="A15" s="11" t="s">
        <v>144</v>
      </c>
      <c r="B15" s="12">
        <v>40052</v>
      </c>
      <c r="C15" s="11">
        <v>546</v>
      </c>
      <c r="D15" s="11" t="str">
        <f t="shared" si="0"/>
        <v xml:space="preserve">14K Gold Bangle Bracelet with Vine Design </v>
      </c>
      <c r="L15" s="11" t="s">
        <v>101</v>
      </c>
      <c r="M15" s="11" t="s">
        <v>109</v>
      </c>
    </row>
    <row r="16" spans="1:26">
      <c r="A16" s="11" t="s">
        <v>144</v>
      </c>
      <c r="B16" s="12">
        <v>40070</v>
      </c>
      <c r="C16" s="11">
        <v>115</v>
      </c>
      <c r="D16" s="11" t="str">
        <f t="shared" si="0"/>
        <v xml:space="preserve">14K Gold Bangle Bracelet with Vine Design </v>
      </c>
      <c r="L16" s="11" t="s">
        <v>93</v>
      </c>
      <c r="M16" s="11" t="s">
        <v>109</v>
      </c>
    </row>
    <row r="17" spans="1:13">
      <c r="A17" s="11" t="s">
        <v>135</v>
      </c>
      <c r="B17" s="12">
        <v>40053</v>
      </c>
      <c r="C17" s="11">
        <v>467</v>
      </c>
      <c r="D17" s="11" t="str">
        <f t="shared" si="0"/>
        <v xml:space="preserve">14K Gold Onyx Cross with White Cubic Zirconia Stones </v>
      </c>
      <c r="L17" s="11" t="s">
        <v>107</v>
      </c>
      <c r="M17" s="11" t="s">
        <v>110</v>
      </c>
    </row>
    <row r="18" spans="1:13">
      <c r="A18" s="11" t="s">
        <v>145</v>
      </c>
      <c r="B18" s="12">
        <v>40054</v>
      </c>
      <c r="C18" s="11">
        <v>233</v>
      </c>
      <c r="D18" s="11" t="str">
        <f t="shared" si="0"/>
        <v xml:space="preserve">18K Italian Gold Men's Bracelet </v>
      </c>
      <c r="L18" s="11" t="s">
        <v>96</v>
      </c>
      <c r="M18" s="11" t="s">
        <v>111</v>
      </c>
    </row>
    <row r="19" spans="1:13">
      <c r="A19" s="15" t="s">
        <v>146</v>
      </c>
      <c r="B19" s="12">
        <v>40059</v>
      </c>
      <c r="C19" s="11">
        <v>287</v>
      </c>
      <c r="D19" s="11" t="e">
        <f t="shared" si="0"/>
        <v>#N/A</v>
      </c>
      <c r="L19" s="11" t="s">
        <v>112</v>
      </c>
      <c r="M19" s="11" t="s">
        <v>113</v>
      </c>
    </row>
    <row r="20" spans="1:13">
      <c r="A20" s="11" t="s">
        <v>137</v>
      </c>
      <c r="B20" s="12">
        <v>40057</v>
      </c>
      <c r="C20" s="11">
        <v>113</v>
      </c>
      <c r="D20" s="11" t="str">
        <f t="shared" si="0"/>
        <v xml:space="preserve">14K Gold Hollow Earrings </v>
      </c>
      <c r="L20" s="11" t="s">
        <v>114</v>
      </c>
      <c r="M20" s="11" t="s">
        <v>115</v>
      </c>
    </row>
    <row r="21" spans="1:13">
      <c r="A21" s="11" t="s">
        <v>135</v>
      </c>
      <c r="B21" s="12">
        <v>40054</v>
      </c>
      <c r="C21" s="11">
        <v>621</v>
      </c>
      <c r="D21" s="11" t="str">
        <f t="shared" si="0"/>
        <v xml:space="preserve">14K Gold Onyx Cross with White Cubic Zirconia Stones </v>
      </c>
      <c r="L21" s="11" t="s">
        <v>116</v>
      </c>
      <c r="M21" s="11" t="s">
        <v>117</v>
      </c>
    </row>
    <row r="22" spans="1:13">
      <c r="A22" s="11" t="s">
        <v>147</v>
      </c>
      <c r="B22" s="12">
        <v>40060</v>
      </c>
      <c r="C22" s="11">
        <v>441</v>
      </c>
      <c r="D22" s="11" t="str">
        <f t="shared" si="0"/>
        <v xml:space="preserve">14K Gold Onyx Cross </v>
      </c>
      <c r="L22" s="11" t="s">
        <v>118</v>
      </c>
      <c r="M22" s="11" t="s">
        <v>115</v>
      </c>
    </row>
    <row r="23" spans="1:13">
      <c r="A23" s="11" t="s">
        <v>148</v>
      </c>
      <c r="B23" s="12">
        <v>40063</v>
      </c>
      <c r="C23" s="11">
        <v>221</v>
      </c>
      <c r="D23" s="11" t="str">
        <f t="shared" si="0"/>
        <v xml:space="preserve">14K Gold Earrings </v>
      </c>
      <c r="L23" s="11" t="s">
        <v>119</v>
      </c>
      <c r="M23" s="11" t="s">
        <v>113</v>
      </c>
    </row>
    <row r="24" spans="1:13">
      <c r="A24" s="11" t="s">
        <v>149</v>
      </c>
      <c r="B24" s="12">
        <v>40055</v>
      </c>
      <c r="C24" s="11">
        <v>688</v>
      </c>
      <c r="D24" s="11" t="str">
        <f t="shared" si="0"/>
        <v xml:space="preserve">14K Gold Hoop Earrings </v>
      </c>
      <c r="L24" s="11" t="s">
        <v>120</v>
      </c>
      <c r="M24" s="11" t="s">
        <v>121</v>
      </c>
    </row>
    <row r="25" spans="1:13">
      <c r="A25" s="11" t="s">
        <v>136</v>
      </c>
      <c r="B25" s="12">
        <v>40067</v>
      </c>
      <c r="C25" s="11">
        <v>233</v>
      </c>
      <c r="D25" s="11" t="str">
        <f t="shared" si="0"/>
        <v xml:space="preserve">14K Gold Ballerina Ring w/ Blue &amp; White CZs (Women's Rings, CZ Rings) </v>
      </c>
      <c r="L25" s="11" t="s">
        <v>122</v>
      </c>
      <c r="M25" s="11" t="s">
        <v>121</v>
      </c>
    </row>
    <row r="26" spans="1:13">
      <c r="A26" s="11" t="s">
        <v>148</v>
      </c>
      <c r="B26" s="12">
        <v>40063</v>
      </c>
      <c r="C26" s="11">
        <v>344</v>
      </c>
      <c r="D26" s="11" t="str">
        <f t="shared" si="0"/>
        <v xml:space="preserve">14K Gold Earrings </v>
      </c>
      <c r="L26" s="11" t="s">
        <v>123</v>
      </c>
      <c r="M26" s="11" t="s">
        <v>124</v>
      </c>
    </row>
    <row r="27" spans="1:13">
      <c r="A27" s="11" t="s">
        <v>150</v>
      </c>
      <c r="B27" s="12">
        <v>40043</v>
      </c>
      <c r="C27" s="11">
        <v>740</v>
      </c>
      <c r="D27" s="11" t="str">
        <f t="shared" si="0"/>
        <v xml:space="preserve">14K Gold Fish Hoop Earrings </v>
      </c>
      <c r="L27" s="11" t="s">
        <v>125</v>
      </c>
      <c r="M27" s="11" t="s">
        <v>126</v>
      </c>
    </row>
    <row r="28" spans="1:13">
      <c r="A28" s="11" t="s">
        <v>144</v>
      </c>
      <c r="B28" s="12">
        <v>40054</v>
      </c>
      <c r="C28" s="11">
        <v>328</v>
      </c>
      <c r="D28" s="11" t="str">
        <f t="shared" si="0"/>
        <v xml:space="preserve">14K Gold Bangle Bracelet with Vine Design </v>
      </c>
      <c r="L28" s="11" t="s">
        <v>127</v>
      </c>
      <c r="M28" s="11" t="s">
        <v>128</v>
      </c>
    </row>
    <row r="29" spans="1:13">
      <c r="A29" s="11" t="s">
        <v>140</v>
      </c>
      <c r="B29" s="12">
        <v>40049</v>
      </c>
      <c r="C29" s="11">
        <v>351</v>
      </c>
      <c r="D29" s="11" t="str">
        <f t="shared" si="0"/>
        <v xml:space="preserve">14K Gold Onyx Cross with White Cubic Zirconia Stones </v>
      </c>
      <c r="L29" s="11" t="s">
        <v>129</v>
      </c>
      <c r="M29" s="11" t="s">
        <v>130</v>
      </c>
    </row>
    <row r="30" spans="1:13">
      <c r="A30" s="11" t="s">
        <v>148</v>
      </c>
      <c r="B30" s="12">
        <v>40049</v>
      </c>
      <c r="C30" s="11">
        <v>673</v>
      </c>
      <c r="D30" s="11" t="str">
        <f t="shared" si="0"/>
        <v xml:space="preserve">14K Gold Earrings </v>
      </c>
      <c r="L30" s="11" t="s">
        <v>131</v>
      </c>
      <c r="M30" s="11" t="s">
        <v>132</v>
      </c>
    </row>
    <row r="31" spans="1:13">
      <c r="A31" s="11" t="s">
        <v>135</v>
      </c>
      <c r="B31" s="12">
        <v>40048</v>
      </c>
      <c r="C31" s="11">
        <v>379</v>
      </c>
      <c r="D31" s="11" t="str">
        <f t="shared" si="0"/>
        <v xml:space="preserve">14K Gold Onyx Cross with White Cubic Zirconia Stones </v>
      </c>
    </row>
    <row r="32" spans="1:13">
      <c r="A32" s="11" t="s">
        <v>142</v>
      </c>
      <c r="B32" s="12">
        <v>40050</v>
      </c>
      <c r="C32" s="11">
        <v>833</v>
      </c>
      <c r="D32" s="11" t="str">
        <f t="shared" si="0"/>
        <v xml:space="preserve">14K Gold Onyx Cross </v>
      </c>
    </row>
    <row r="33" spans="1:4">
      <c r="A33" s="11" t="s">
        <v>137</v>
      </c>
      <c r="B33" s="12">
        <v>40060</v>
      </c>
      <c r="C33" s="11">
        <v>244</v>
      </c>
      <c r="D33" s="11" t="str">
        <f t="shared" si="0"/>
        <v xml:space="preserve">14K Gold Hollow Earrings </v>
      </c>
    </row>
    <row r="34" spans="1:4">
      <c r="A34" s="11" t="s">
        <v>151</v>
      </c>
      <c r="B34" s="12">
        <v>40053</v>
      </c>
      <c r="C34" s="11">
        <v>199</v>
      </c>
      <c r="D34" s="11" t="str">
        <f t="shared" si="0"/>
        <v xml:space="preserve">14K Gold Hoop Earrings </v>
      </c>
    </row>
    <row r="35" spans="1:4">
      <c r="A35" s="11" t="s">
        <v>138</v>
      </c>
      <c r="B35" s="12">
        <v>40045</v>
      </c>
      <c r="C35" s="11">
        <v>304</v>
      </c>
      <c r="D35" s="11" t="str">
        <f t="shared" si="0"/>
        <v xml:space="preserve">14K Gold RAY OF LIGHT Onyx Men's Ring (Men's Rings) </v>
      </c>
    </row>
    <row r="36" spans="1:4">
      <c r="A36" s="11" t="s">
        <v>142</v>
      </c>
      <c r="B36" s="12">
        <v>40068</v>
      </c>
      <c r="C36" s="11">
        <v>264</v>
      </c>
      <c r="D36" s="11" t="str">
        <f t="shared" si="0"/>
        <v xml:space="preserve">14K Gold Onyx Cross </v>
      </c>
    </row>
    <row r="37" spans="1:4">
      <c r="A37" s="11" t="s">
        <v>145</v>
      </c>
      <c r="B37" s="12">
        <v>40061</v>
      </c>
      <c r="C37" s="11">
        <v>476</v>
      </c>
      <c r="D37" s="11" t="str">
        <f t="shared" si="0"/>
        <v xml:space="preserve">18K Italian Gold Men's Bracelet </v>
      </c>
    </row>
    <row r="38" spans="1:4">
      <c r="A38" s="11" t="s">
        <v>140</v>
      </c>
      <c r="B38" s="12">
        <v>40059</v>
      </c>
      <c r="C38" s="11">
        <v>151</v>
      </c>
      <c r="D38" s="11" t="str">
        <f t="shared" si="0"/>
        <v xml:space="preserve">14K Gold Onyx Cross with White Cubic Zirconia Stones </v>
      </c>
    </row>
    <row r="39" spans="1:4">
      <c r="A39" s="11" t="s">
        <v>134</v>
      </c>
      <c r="B39" s="12">
        <v>40058</v>
      </c>
      <c r="C39" s="11">
        <v>429</v>
      </c>
      <c r="D39" s="11" t="str">
        <f t="shared" si="0"/>
        <v xml:space="preserve">14K Gold Bangle Bracelet with Star Design </v>
      </c>
    </row>
    <row r="40" spans="1:4">
      <c r="A40" s="11" t="s">
        <v>152</v>
      </c>
      <c r="B40" s="12">
        <v>40054</v>
      </c>
      <c r="C40" s="11">
        <v>612</v>
      </c>
      <c r="D40" s="11" t="str">
        <f t="shared" si="0"/>
        <v xml:space="preserve">14K Gold Onyx Cross </v>
      </c>
    </row>
    <row r="41" spans="1:4">
      <c r="A41" s="11" t="s">
        <v>138</v>
      </c>
      <c r="B41" s="12">
        <v>40062</v>
      </c>
      <c r="C41" s="11">
        <v>741</v>
      </c>
      <c r="D41" s="11" t="str">
        <f t="shared" si="0"/>
        <v xml:space="preserve">14K Gold RAY OF LIGHT Onyx Men's Ring (Men's Rings) </v>
      </c>
    </row>
    <row r="42" spans="1:4">
      <c r="A42" s="11" t="s">
        <v>139</v>
      </c>
      <c r="B42" s="12">
        <v>40069</v>
      </c>
      <c r="C42" s="11">
        <v>581</v>
      </c>
      <c r="D42" s="11" t="str">
        <f t="shared" si="0"/>
        <v xml:space="preserve">18K Italian Gold Women's Watch </v>
      </c>
    </row>
    <row r="43" spans="1:4">
      <c r="A43" s="11" t="s">
        <v>138</v>
      </c>
      <c r="B43" s="12">
        <v>40049</v>
      </c>
      <c r="C43" s="11">
        <v>735</v>
      </c>
      <c r="D43" s="11" t="str">
        <f t="shared" si="0"/>
        <v xml:space="preserve">14K Gold RAY OF LIGHT Onyx Men's Ring (Men's Rings) </v>
      </c>
    </row>
    <row r="44" spans="1:4">
      <c r="A44" s="11" t="s">
        <v>152</v>
      </c>
      <c r="B44" s="12">
        <v>40041</v>
      </c>
      <c r="C44" s="11">
        <v>213</v>
      </c>
      <c r="D44" s="11" t="str">
        <f t="shared" si="0"/>
        <v xml:space="preserve">14K Gold Onyx Cross </v>
      </c>
    </row>
    <row r="45" spans="1:4">
      <c r="A45" s="11" t="s">
        <v>149</v>
      </c>
      <c r="B45" s="12">
        <v>40065</v>
      </c>
      <c r="C45" s="11">
        <v>100</v>
      </c>
      <c r="D45" s="11" t="str">
        <f t="shared" si="0"/>
        <v xml:space="preserve">14K Gold Hoop Earrings </v>
      </c>
    </row>
    <row r="46" spans="1:4">
      <c r="A46" s="11" t="s">
        <v>143</v>
      </c>
      <c r="B46" s="12">
        <v>40065</v>
      </c>
      <c r="C46" s="11">
        <v>576</v>
      </c>
      <c r="D46" s="11" t="str">
        <f t="shared" si="0"/>
        <v xml:space="preserve">14K Gold Cross with Onyx </v>
      </c>
    </row>
    <row r="47" spans="1:4">
      <c r="A47" s="11" t="s">
        <v>141</v>
      </c>
      <c r="B47" s="12">
        <v>40064</v>
      </c>
      <c r="C47" s="11">
        <v>229</v>
      </c>
      <c r="D47" s="11" t="str">
        <f t="shared" si="0"/>
        <v xml:space="preserve">14K Gold Swiss Cut Earrings </v>
      </c>
    </row>
    <row r="48" spans="1:4">
      <c r="A48" s="11" t="s">
        <v>142</v>
      </c>
      <c r="B48" s="12">
        <v>40058</v>
      </c>
      <c r="C48" s="11">
        <v>181</v>
      </c>
      <c r="D48" s="11" t="str">
        <f t="shared" si="0"/>
        <v xml:space="preserve">14K Gold Onyx Cross </v>
      </c>
    </row>
    <row r="49" spans="1:4">
      <c r="A49" s="11" t="s">
        <v>134</v>
      </c>
      <c r="B49" s="12">
        <v>40054</v>
      </c>
      <c r="C49" s="11">
        <v>508</v>
      </c>
      <c r="D49" s="11" t="str">
        <f t="shared" si="0"/>
        <v xml:space="preserve">14K Gold Bangle Bracelet with Star Design </v>
      </c>
    </row>
    <row r="50" spans="1:4">
      <c r="A50" s="11" t="s">
        <v>134</v>
      </c>
      <c r="B50" s="12">
        <v>40057</v>
      </c>
      <c r="C50" s="11">
        <v>298</v>
      </c>
      <c r="D50" s="11" t="str">
        <f t="shared" si="0"/>
        <v xml:space="preserve">14K Gold Bangle Bracelet with Star Design </v>
      </c>
    </row>
    <row r="51" spans="1:4">
      <c r="A51" s="11" t="s">
        <v>140</v>
      </c>
      <c r="B51" s="12">
        <v>40049</v>
      </c>
      <c r="C51" s="11">
        <v>236</v>
      </c>
      <c r="D51" s="11" t="str">
        <f t="shared" si="0"/>
        <v xml:space="preserve">14K Gold Onyx Cross with White Cubic Zirconia Stones </v>
      </c>
    </row>
    <row r="52" spans="1:4">
      <c r="A52" s="11" t="s">
        <v>149</v>
      </c>
      <c r="B52" s="12">
        <v>40052</v>
      </c>
      <c r="C52" s="11">
        <v>281</v>
      </c>
      <c r="D52" s="11" t="str">
        <f t="shared" si="0"/>
        <v xml:space="preserve">14K Gold Hoop Earrings </v>
      </c>
    </row>
    <row r="53" spans="1:4">
      <c r="A53" s="11" t="s">
        <v>141</v>
      </c>
      <c r="B53" s="12">
        <v>40057</v>
      </c>
      <c r="C53" s="11">
        <v>374</v>
      </c>
      <c r="D53" s="11" t="str">
        <f t="shared" si="0"/>
        <v xml:space="preserve">14K Gold Swiss Cut Earrings </v>
      </c>
    </row>
    <row r="54" spans="1:4">
      <c r="A54" s="11" t="s">
        <v>138</v>
      </c>
      <c r="B54" s="12">
        <v>40048</v>
      </c>
      <c r="C54" s="11">
        <v>852</v>
      </c>
      <c r="D54" s="11" t="str">
        <f t="shared" si="0"/>
        <v xml:space="preserve">14K Gold RAY OF LIGHT Onyx Men's Ring (Men's Rings) </v>
      </c>
    </row>
    <row r="55" spans="1:4">
      <c r="A55" s="11" t="s">
        <v>148</v>
      </c>
      <c r="B55" s="12">
        <v>40055</v>
      </c>
      <c r="C55" s="11">
        <v>806</v>
      </c>
      <c r="D55" s="11" t="str">
        <f t="shared" si="0"/>
        <v xml:space="preserve">14K Gold Earrings </v>
      </c>
    </row>
    <row r="56" spans="1:4">
      <c r="A56" s="11" t="s">
        <v>145</v>
      </c>
      <c r="B56" s="12">
        <v>40052</v>
      </c>
      <c r="C56" s="11">
        <v>737</v>
      </c>
      <c r="D56" s="11" t="str">
        <f t="shared" si="0"/>
        <v xml:space="preserve">18K Italian Gold Men's Bracelet </v>
      </c>
    </row>
    <row r="57" spans="1:4">
      <c r="A57" s="11" t="s">
        <v>153</v>
      </c>
      <c r="B57" s="12">
        <v>40050</v>
      </c>
      <c r="C57" s="11">
        <v>347</v>
      </c>
      <c r="D57" s="11" t="str">
        <f t="shared" si="0"/>
        <v xml:space="preserve">14K Gold Onyx Men's Bracelet </v>
      </c>
    </row>
    <row r="58" spans="1:4">
      <c r="A58" s="11" t="s">
        <v>150</v>
      </c>
      <c r="B58" s="12">
        <v>40051</v>
      </c>
      <c r="C58" s="11">
        <v>471</v>
      </c>
      <c r="D58" s="11" t="str">
        <f t="shared" si="0"/>
        <v xml:space="preserve">14K Gold Fish Hoop Earrings </v>
      </c>
    </row>
    <row r="59" spans="1:4">
      <c r="A59" s="11" t="s">
        <v>136</v>
      </c>
      <c r="B59" s="12">
        <v>40048</v>
      </c>
      <c r="C59" s="11">
        <v>460</v>
      </c>
      <c r="D59" s="11" t="str">
        <f t="shared" si="0"/>
        <v xml:space="preserve">14K Gold Ballerina Ring w/ Blue &amp; White CZs (Women's Rings, CZ Rings) </v>
      </c>
    </row>
    <row r="60" spans="1:4">
      <c r="A60" s="11" t="s">
        <v>139</v>
      </c>
      <c r="B60" s="12">
        <v>40061</v>
      </c>
      <c r="C60" s="11">
        <v>254</v>
      </c>
      <c r="D60" s="11" t="str">
        <f t="shared" si="0"/>
        <v xml:space="preserve">18K Italian Gold Women's Watch </v>
      </c>
    </row>
    <row r="61" spans="1:4">
      <c r="A61" s="11" t="s">
        <v>143</v>
      </c>
      <c r="B61" s="12">
        <v>40068</v>
      </c>
      <c r="C61" s="11">
        <v>801</v>
      </c>
      <c r="D61" s="11" t="str">
        <f t="shared" si="0"/>
        <v xml:space="preserve">14K Gold Cross with Onyx </v>
      </c>
    </row>
    <row r="62" spans="1:4">
      <c r="A62" s="11" t="s">
        <v>147</v>
      </c>
      <c r="B62" s="12">
        <v>40050</v>
      </c>
      <c r="C62" s="11">
        <v>216</v>
      </c>
      <c r="D62" s="11" t="str">
        <f t="shared" si="0"/>
        <v xml:space="preserve">14K Gold Onyx Cross </v>
      </c>
    </row>
    <row r="63" spans="1:4">
      <c r="A63" s="11" t="s">
        <v>147</v>
      </c>
      <c r="B63" s="12">
        <v>40066</v>
      </c>
      <c r="C63" s="11">
        <v>603</v>
      </c>
      <c r="D63" s="11" t="str">
        <f t="shared" si="0"/>
        <v xml:space="preserve">14K Gold Onyx Cross </v>
      </c>
    </row>
    <row r="64" spans="1:4">
      <c r="A64" s="11" t="s">
        <v>145</v>
      </c>
      <c r="B64" s="12">
        <v>40045</v>
      </c>
      <c r="C64" s="11">
        <v>541</v>
      </c>
      <c r="D64" s="11" t="str">
        <f t="shared" si="0"/>
        <v xml:space="preserve">18K Italian Gold Men's Bracelet </v>
      </c>
    </row>
    <row r="65" spans="1:4">
      <c r="A65" s="11" t="s">
        <v>138</v>
      </c>
      <c r="B65" s="12">
        <v>40047</v>
      </c>
      <c r="C65" s="11">
        <v>899</v>
      </c>
      <c r="D65" s="11" t="str">
        <f t="shared" si="0"/>
        <v xml:space="preserve">14K Gold RAY OF LIGHT Onyx Men's Ring (Men's Rings) </v>
      </c>
    </row>
    <row r="66" spans="1:4">
      <c r="A66" s="11" t="s">
        <v>147</v>
      </c>
      <c r="B66" s="12">
        <v>40044</v>
      </c>
      <c r="C66" s="11">
        <v>686</v>
      </c>
      <c r="D66" s="11" t="str">
        <f t="shared" si="0"/>
        <v xml:space="preserve">14K Gold Onyx Cross </v>
      </c>
    </row>
    <row r="67" spans="1:4">
      <c r="A67" s="11" t="s">
        <v>144</v>
      </c>
      <c r="B67" s="12">
        <v>40058</v>
      </c>
      <c r="C67" s="11">
        <v>662</v>
      </c>
      <c r="D67" s="11" t="str">
        <f t="shared" si="0"/>
        <v xml:space="preserve">14K Gold Bangle Bracelet with Vine Design </v>
      </c>
    </row>
    <row r="68" spans="1:4">
      <c r="A68" s="11" t="s">
        <v>145</v>
      </c>
      <c r="B68" s="12">
        <v>40046</v>
      </c>
      <c r="C68" s="11">
        <v>849</v>
      </c>
      <c r="D68" s="11" t="str">
        <f t="shared" ref="D68:D100" si="1">VLOOKUP(TRIM(A68),$L$3:$M$30,2,FALSE)</f>
        <v xml:space="preserve">18K Italian Gold Men's Bracelet </v>
      </c>
    </row>
    <row r="69" spans="1:4">
      <c r="A69" s="11" t="s">
        <v>144</v>
      </c>
      <c r="B69" s="12">
        <v>40051</v>
      </c>
      <c r="C69" s="11">
        <v>213</v>
      </c>
      <c r="D69" s="11" t="str">
        <f t="shared" si="1"/>
        <v xml:space="preserve">14K Gold Bangle Bracelet with Vine Design </v>
      </c>
    </row>
    <row r="70" spans="1:4">
      <c r="A70" s="11" t="s">
        <v>142</v>
      </c>
      <c r="B70" s="12">
        <v>40056</v>
      </c>
      <c r="C70" s="11">
        <v>631</v>
      </c>
      <c r="D70" s="11" t="str">
        <f t="shared" si="1"/>
        <v xml:space="preserve">14K Gold Onyx Cross </v>
      </c>
    </row>
    <row r="71" spans="1:4">
      <c r="A71" s="11" t="s">
        <v>144</v>
      </c>
      <c r="B71" s="12">
        <v>40060</v>
      </c>
      <c r="C71" s="11">
        <v>737</v>
      </c>
      <c r="D71" s="11" t="str">
        <f t="shared" si="1"/>
        <v xml:space="preserve">14K Gold Bangle Bracelet with Vine Design </v>
      </c>
    </row>
    <row r="72" spans="1:4">
      <c r="A72" s="11" t="s">
        <v>138</v>
      </c>
      <c r="B72" s="12">
        <v>40058</v>
      </c>
      <c r="C72" s="11">
        <v>511</v>
      </c>
      <c r="D72" s="11" t="str">
        <f t="shared" si="1"/>
        <v xml:space="preserve">14K Gold RAY OF LIGHT Onyx Men's Ring (Men's Rings) </v>
      </c>
    </row>
    <row r="73" spans="1:4">
      <c r="A73" s="11" t="s">
        <v>154</v>
      </c>
      <c r="B73" s="12">
        <v>40048</v>
      </c>
      <c r="C73" s="11">
        <v>530</v>
      </c>
      <c r="D73" s="11" t="str">
        <f t="shared" si="1"/>
        <v xml:space="preserve">14K Gold Bangle Bracelet with Star Design </v>
      </c>
    </row>
    <row r="74" spans="1:4">
      <c r="A74" s="11" t="s">
        <v>138</v>
      </c>
      <c r="B74" s="12">
        <v>40056</v>
      </c>
      <c r="C74" s="11">
        <v>626</v>
      </c>
      <c r="D74" s="11" t="str">
        <f t="shared" si="1"/>
        <v xml:space="preserve">14K Gold RAY OF LIGHT Onyx Men's Ring (Men's Rings) </v>
      </c>
    </row>
    <row r="75" spans="1:4">
      <c r="A75" s="11" t="s">
        <v>152</v>
      </c>
      <c r="B75" s="12">
        <v>40045</v>
      </c>
      <c r="C75" s="11">
        <v>671</v>
      </c>
      <c r="D75" s="11" t="str">
        <f t="shared" si="1"/>
        <v xml:space="preserve">14K Gold Onyx Cross </v>
      </c>
    </row>
    <row r="76" spans="1:4">
      <c r="A76" s="11" t="s">
        <v>149</v>
      </c>
      <c r="B76" s="12">
        <v>40062</v>
      </c>
      <c r="C76" s="11">
        <v>595</v>
      </c>
      <c r="D76" s="11" t="str">
        <f t="shared" si="1"/>
        <v xml:space="preserve">14K Gold Hoop Earrings </v>
      </c>
    </row>
    <row r="77" spans="1:4">
      <c r="A77" s="11" t="s">
        <v>144</v>
      </c>
      <c r="B77" s="12">
        <v>40059</v>
      </c>
      <c r="C77" s="11">
        <v>842</v>
      </c>
      <c r="D77" s="11" t="str">
        <f t="shared" si="1"/>
        <v xml:space="preserve">14K Gold Bangle Bracelet with Vine Design </v>
      </c>
    </row>
    <row r="78" spans="1:4">
      <c r="A78" s="11" t="s">
        <v>149</v>
      </c>
      <c r="B78" s="12">
        <v>40067</v>
      </c>
      <c r="C78" s="11">
        <v>198</v>
      </c>
      <c r="D78" s="11" t="str">
        <f t="shared" si="1"/>
        <v xml:space="preserve">14K Gold Hoop Earrings </v>
      </c>
    </row>
    <row r="79" spans="1:4">
      <c r="A79" s="11" t="s">
        <v>140</v>
      </c>
      <c r="B79" s="12">
        <v>40047</v>
      </c>
      <c r="C79" s="11">
        <v>192</v>
      </c>
      <c r="D79" s="11" t="str">
        <f t="shared" si="1"/>
        <v xml:space="preserve">14K Gold Onyx Cross with White Cubic Zirconia Stones </v>
      </c>
    </row>
    <row r="80" spans="1:4">
      <c r="A80" s="11" t="s">
        <v>148</v>
      </c>
      <c r="B80" s="12">
        <v>40060</v>
      </c>
      <c r="C80" s="11">
        <v>442</v>
      </c>
      <c r="D80" s="11" t="str">
        <f t="shared" si="1"/>
        <v xml:space="preserve">14K Gold Earrings </v>
      </c>
    </row>
    <row r="81" spans="1:4">
      <c r="A81" s="11" t="s">
        <v>149</v>
      </c>
      <c r="B81" s="12">
        <v>40059</v>
      </c>
      <c r="C81" s="11">
        <v>267</v>
      </c>
      <c r="D81" s="11" t="str">
        <f t="shared" si="1"/>
        <v xml:space="preserve">14K Gold Hoop Earrings </v>
      </c>
    </row>
    <row r="82" spans="1:4">
      <c r="A82" s="11" t="s">
        <v>149</v>
      </c>
      <c r="B82" s="12">
        <v>40069</v>
      </c>
      <c r="C82" s="11">
        <v>545</v>
      </c>
      <c r="D82" s="11" t="str">
        <f t="shared" si="1"/>
        <v xml:space="preserve">14K Gold Hoop Earrings </v>
      </c>
    </row>
    <row r="83" spans="1:4">
      <c r="A83" s="11" t="s">
        <v>143</v>
      </c>
      <c r="B83" s="12">
        <v>40058</v>
      </c>
      <c r="C83" s="11">
        <v>406</v>
      </c>
      <c r="D83" s="11" t="str">
        <f t="shared" si="1"/>
        <v xml:space="preserve">14K Gold Cross with Onyx </v>
      </c>
    </row>
    <row r="84" spans="1:4">
      <c r="A84" s="11" t="s">
        <v>134</v>
      </c>
      <c r="B84" s="12">
        <v>40057</v>
      </c>
      <c r="C84" s="11">
        <v>366</v>
      </c>
      <c r="D84" s="11" t="str">
        <f t="shared" si="1"/>
        <v xml:space="preserve">14K Gold Bangle Bracelet with Star Design </v>
      </c>
    </row>
    <row r="85" spans="1:4">
      <c r="A85" s="11" t="s">
        <v>152</v>
      </c>
      <c r="B85" s="12">
        <v>40048</v>
      </c>
      <c r="C85" s="11">
        <v>802</v>
      </c>
      <c r="D85" s="11" t="str">
        <f t="shared" si="1"/>
        <v xml:space="preserve">14K Gold Onyx Cross </v>
      </c>
    </row>
    <row r="86" spans="1:4">
      <c r="A86" s="11" t="s">
        <v>145</v>
      </c>
      <c r="B86" s="12">
        <v>40050</v>
      </c>
      <c r="C86" s="11">
        <v>881</v>
      </c>
      <c r="D86" s="11" t="str">
        <f t="shared" si="1"/>
        <v xml:space="preserve">18K Italian Gold Men's Bracelet </v>
      </c>
    </row>
    <row r="87" spans="1:4">
      <c r="A87" s="11" t="s">
        <v>152</v>
      </c>
      <c r="B87" s="12">
        <v>40046</v>
      </c>
      <c r="C87" s="11">
        <v>718</v>
      </c>
      <c r="D87" s="11" t="str">
        <f t="shared" si="1"/>
        <v xml:space="preserve">14K Gold Onyx Cross </v>
      </c>
    </row>
    <row r="88" spans="1:4">
      <c r="A88" s="11" t="s">
        <v>145</v>
      </c>
      <c r="B88" s="12">
        <v>40043</v>
      </c>
      <c r="C88" s="11">
        <v>169</v>
      </c>
      <c r="D88" s="11" t="str">
        <f t="shared" si="1"/>
        <v xml:space="preserve">18K Italian Gold Men's Bracelet </v>
      </c>
    </row>
    <row r="89" spans="1:4">
      <c r="A89" s="11" t="s">
        <v>152</v>
      </c>
      <c r="B89" s="12">
        <v>40042</v>
      </c>
      <c r="C89" s="11">
        <v>744</v>
      </c>
      <c r="D89" s="11" t="str">
        <f t="shared" si="1"/>
        <v xml:space="preserve">14K Gold Onyx Cross </v>
      </c>
    </row>
    <row r="90" spans="1:4">
      <c r="A90" s="11" t="s">
        <v>135</v>
      </c>
      <c r="B90" s="12">
        <v>40044</v>
      </c>
      <c r="C90" s="11">
        <v>871</v>
      </c>
      <c r="D90" s="11" t="str">
        <f t="shared" si="1"/>
        <v xml:space="preserve">14K Gold Onyx Cross with White Cubic Zirconia Stones </v>
      </c>
    </row>
    <row r="91" spans="1:4">
      <c r="A91" s="11" t="s">
        <v>139</v>
      </c>
      <c r="B91" s="12">
        <v>40062</v>
      </c>
      <c r="C91" s="11">
        <v>832</v>
      </c>
      <c r="D91" s="11" t="str">
        <f t="shared" si="1"/>
        <v xml:space="preserve">18K Italian Gold Women's Watch </v>
      </c>
    </row>
    <row r="92" spans="1:4">
      <c r="A92" s="11" t="s">
        <v>153</v>
      </c>
      <c r="B92" s="12">
        <v>40044</v>
      </c>
      <c r="C92" s="11">
        <v>817</v>
      </c>
      <c r="D92" s="11" t="str">
        <f t="shared" si="1"/>
        <v xml:space="preserve">14K Gold Onyx Men's Bracelet </v>
      </c>
    </row>
    <row r="93" spans="1:4">
      <c r="A93" s="11" t="s">
        <v>151</v>
      </c>
      <c r="B93" s="12">
        <v>40055</v>
      </c>
      <c r="C93" s="11">
        <v>825</v>
      </c>
      <c r="D93" s="11" t="str">
        <f t="shared" si="1"/>
        <v xml:space="preserve">14K Gold Hoop Earrings </v>
      </c>
    </row>
    <row r="94" spans="1:4">
      <c r="A94" s="11" t="s">
        <v>135</v>
      </c>
      <c r="B94" s="12">
        <v>40064</v>
      </c>
      <c r="C94" s="11">
        <v>823</v>
      </c>
      <c r="D94" s="11" t="str">
        <f t="shared" si="1"/>
        <v xml:space="preserve">14K Gold Onyx Cross with White Cubic Zirconia Stones </v>
      </c>
    </row>
    <row r="95" spans="1:4">
      <c r="A95" s="11" t="s">
        <v>140</v>
      </c>
      <c r="B95" s="12">
        <v>40043</v>
      </c>
      <c r="C95" s="11">
        <v>822</v>
      </c>
      <c r="D95" s="11" t="str">
        <f t="shared" si="1"/>
        <v xml:space="preserve">14K Gold Onyx Cross with White Cubic Zirconia Stones </v>
      </c>
    </row>
    <row r="96" spans="1:4">
      <c r="A96" s="11" t="s">
        <v>150</v>
      </c>
      <c r="B96" s="12">
        <v>40063</v>
      </c>
      <c r="C96" s="11">
        <v>384</v>
      </c>
      <c r="D96" s="11" t="str">
        <f t="shared" si="1"/>
        <v xml:space="preserve">14K Gold Fish Hoop Earrings </v>
      </c>
    </row>
    <row r="97" spans="1:4">
      <c r="A97" s="11" t="s">
        <v>141</v>
      </c>
      <c r="B97" s="12">
        <v>40050</v>
      </c>
      <c r="C97" s="11">
        <v>311</v>
      </c>
      <c r="D97" s="11" t="str">
        <f t="shared" si="1"/>
        <v xml:space="preserve">14K Gold Swiss Cut Earrings </v>
      </c>
    </row>
    <row r="98" spans="1:4">
      <c r="A98" s="11" t="s">
        <v>149</v>
      </c>
      <c r="B98" s="12">
        <v>40066</v>
      </c>
      <c r="C98" s="11">
        <v>380</v>
      </c>
      <c r="D98" s="11" t="str">
        <f t="shared" si="1"/>
        <v xml:space="preserve">14K Gold Hoop Earrings </v>
      </c>
    </row>
    <row r="99" spans="1:4">
      <c r="A99" s="11" t="s">
        <v>150</v>
      </c>
      <c r="B99" s="12">
        <v>40053</v>
      </c>
      <c r="C99" s="11">
        <v>316</v>
      </c>
      <c r="D99" s="11" t="str">
        <f t="shared" si="1"/>
        <v xml:space="preserve">14K Gold Fish Hoop Earrings </v>
      </c>
    </row>
    <row r="100" spans="1:4">
      <c r="A100" s="11" t="s">
        <v>148</v>
      </c>
      <c r="B100" s="12">
        <v>40070</v>
      </c>
      <c r="C100" s="11">
        <v>623</v>
      </c>
      <c r="D100" s="11" t="str">
        <f t="shared" si="1"/>
        <v xml:space="preserve">14K Gold Earrings </v>
      </c>
    </row>
  </sheetData>
  <hyperlinks>
    <hyperlink ref="Q1" location="Menu!A1" tooltip="Go to Page" display="Return to Menu" xr:uid="{5DFDAA9D-44D6-4E88-81C2-11D46769EC53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326D-53B7-4346-B52C-390472F0568E}">
  <dimension ref="A1:Z100"/>
  <sheetViews>
    <sheetView workbookViewId="0">
      <selection activeCell="D3" sqref="D3"/>
    </sheetView>
  </sheetViews>
  <sheetFormatPr defaultRowHeight="12.75"/>
  <cols>
    <col min="1" max="1" width="9.33203125" style="11"/>
    <col min="2" max="3" width="0" style="11" hidden="1" customWidth="1"/>
    <col min="4" max="4" width="74.83203125" style="11" bestFit="1" customWidth="1"/>
    <col min="5" max="5" width="3.1640625" style="11" customWidth="1"/>
    <col min="6" max="7" width="0" style="11" hidden="1" customWidth="1"/>
    <col min="8" max="10" width="4.33203125" style="11" hidden="1" customWidth="1"/>
    <col min="11" max="11" width="0" style="11" hidden="1" customWidth="1"/>
    <col min="12" max="16384" width="9.33203125" style="11"/>
  </cols>
  <sheetData>
    <row r="1" spans="1:26">
      <c r="A1" s="17" t="s">
        <v>1</v>
      </c>
      <c r="B1" s="17" t="s">
        <v>45</v>
      </c>
      <c r="C1" s="17" t="s">
        <v>3</v>
      </c>
      <c r="D1" s="17" t="s">
        <v>5</v>
      </c>
      <c r="Q1" s="38" t="s">
        <v>469</v>
      </c>
      <c r="Z1" s="38"/>
    </row>
    <row r="2" spans="1:26">
      <c r="A2" s="11" t="s">
        <v>83</v>
      </c>
      <c r="B2" s="12">
        <v>40070</v>
      </c>
      <c r="C2" s="11">
        <v>580</v>
      </c>
      <c r="D2" s="11" t="str">
        <f t="array" ref="D2">VLOOKUP(A2,TRIM($L$3:$M$30),2,FALSE)</f>
        <v>18K Italian Gold Women's Watch</v>
      </c>
      <c r="L2" s="11" t="s">
        <v>84</v>
      </c>
      <c r="M2" s="11" t="s">
        <v>5</v>
      </c>
    </row>
    <row r="3" spans="1:26">
      <c r="A3" s="11" t="s">
        <v>85</v>
      </c>
      <c r="B3" s="12">
        <v>40058</v>
      </c>
      <c r="C3" s="11">
        <v>422</v>
      </c>
      <c r="D3" s="11" t="str">
        <f t="array" ref="D3">VLOOKUP(A3,TRIM($L$3:$M$30),2,FALSE)</f>
        <v>14K Gold Onyx Cross</v>
      </c>
      <c r="L3" s="41" t="s">
        <v>155</v>
      </c>
      <c r="M3" s="11" t="s">
        <v>87</v>
      </c>
    </row>
    <row r="4" spans="1:26">
      <c r="A4" s="11" t="s">
        <v>85</v>
      </c>
      <c r="B4" s="12">
        <v>40043</v>
      </c>
      <c r="C4" s="11">
        <v>638</v>
      </c>
      <c r="L4" s="11" t="s">
        <v>156</v>
      </c>
      <c r="M4" s="11" t="s">
        <v>103</v>
      </c>
    </row>
    <row r="5" spans="1:26">
      <c r="A5" s="11" t="s">
        <v>90</v>
      </c>
      <c r="B5" s="12">
        <v>40051</v>
      </c>
      <c r="C5" s="11">
        <v>775</v>
      </c>
      <c r="L5" s="11" t="s">
        <v>157</v>
      </c>
      <c r="M5" s="11" t="s">
        <v>89</v>
      </c>
    </row>
    <row r="6" spans="1:26">
      <c r="A6" s="11" t="s">
        <v>93</v>
      </c>
      <c r="B6" s="12">
        <v>40061</v>
      </c>
      <c r="C6" s="11">
        <v>331</v>
      </c>
      <c r="L6" s="11" t="s">
        <v>158</v>
      </c>
      <c r="M6" s="11" t="s">
        <v>92</v>
      </c>
    </row>
    <row r="7" spans="1:26">
      <c r="A7" s="11" t="s">
        <v>96</v>
      </c>
      <c r="B7" s="12">
        <v>40054</v>
      </c>
      <c r="C7" s="11">
        <v>140</v>
      </c>
      <c r="L7" s="11" t="s">
        <v>159</v>
      </c>
      <c r="M7" s="11" t="s">
        <v>95</v>
      </c>
    </row>
    <row r="8" spans="1:26">
      <c r="A8" s="11" t="s">
        <v>94</v>
      </c>
      <c r="B8" s="12">
        <v>40045</v>
      </c>
      <c r="C8" s="11">
        <v>231</v>
      </c>
      <c r="L8" s="11" t="s">
        <v>160</v>
      </c>
      <c r="M8" s="11" t="s">
        <v>97</v>
      </c>
    </row>
    <row r="9" spans="1:26">
      <c r="A9" s="11" t="s">
        <v>99</v>
      </c>
      <c r="B9" s="12">
        <v>40041</v>
      </c>
      <c r="C9" s="11">
        <v>878</v>
      </c>
      <c r="L9" s="11" t="s">
        <v>161</v>
      </c>
      <c r="M9" s="11" t="s">
        <v>98</v>
      </c>
    </row>
    <row r="10" spans="1:26">
      <c r="A10" s="11" t="s">
        <v>101</v>
      </c>
      <c r="B10" s="12">
        <v>40051</v>
      </c>
      <c r="C10" s="11">
        <v>571</v>
      </c>
      <c r="L10" s="11" t="s">
        <v>162</v>
      </c>
      <c r="M10" s="11" t="s">
        <v>100</v>
      </c>
    </row>
    <row r="11" spans="1:26">
      <c r="A11" s="11" t="s">
        <v>104</v>
      </c>
      <c r="B11" s="12">
        <v>40045</v>
      </c>
      <c r="C11" s="11">
        <v>208</v>
      </c>
      <c r="L11" s="11" t="s">
        <v>163</v>
      </c>
      <c r="M11" s="11" t="s">
        <v>103</v>
      </c>
    </row>
    <row r="12" spans="1:26">
      <c r="A12" s="11" t="s">
        <v>90</v>
      </c>
      <c r="B12" s="12">
        <v>40062</v>
      </c>
      <c r="C12" s="11">
        <v>429</v>
      </c>
      <c r="L12" s="11" t="s">
        <v>164</v>
      </c>
      <c r="M12" s="11" t="s">
        <v>106</v>
      </c>
    </row>
    <row r="13" spans="1:26">
      <c r="A13" s="11" t="s">
        <v>107</v>
      </c>
      <c r="B13" s="12">
        <v>40066</v>
      </c>
      <c r="C13" s="11">
        <v>832</v>
      </c>
      <c r="L13" s="11" t="s">
        <v>165</v>
      </c>
      <c r="M13" s="11" t="s">
        <v>106</v>
      </c>
    </row>
    <row r="14" spans="1:26">
      <c r="A14" s="11" t="s">
        <v>91</v>
      </c>
      <c r="B14" s="12">
        <v>40055</v>
      </c>
      <c r="C14" s="11">
        <v>159</v>
      </c>
      <c r="L14" s="11" t="s">
        <v>166</v>
      </c>
      <c r="M14" s="11" t="s">
        <v>106</v>
      </c>
    </row>
    <row r="15" spans="1:26">
      <c r="A15" s="11" t="s">
        <v>91</v>
      </c>
      <c r="B15" s="12">
        <v>40052</v>
      </c>
      <c r="C15" s="11">
        <v>546</v>
      </c>
      <c r="L15" s="11" t="s">
        <v>167</v>
      </c>
      <c r="M15" s="11" t="s">
        <v>109</v>
      </c>
    </row>
    <row r="16" spans="1:26">
      <c r="A16" s="11" t="s">
        <v>85</v>
      </c>
      <c r="B16" s="12">
        <v>40070</v>
      </c>
      <c r="C16" s="11">
        <v>115</v>
      </c>
      <c r="L16" s="11" t="s">
        <v>168</v>
      </c>
      <c r="M16" s="11" t="s">
        <v>109</v>
      </c>
    </row>
    <row r="17" spans="1:13">
      <c r="A17" s="11" t="s">
        <v>90</v>
      </c>
      <c r="B17" s="12">
        <v>40053</v>
      </c>
      <c r="C17" s="11">
        <v>467</v>
      </c>
      <c r="L17" s="11" t="s">
        <v>169</v>
      </c>
      <c r="M17" s="11" t="s">
        <v>110</v>
      </c>
    </row>
    <row r="18" spans="1:13">
      <c r="A18" s="11" t="s">
        <v>85</v>
      </c>
      <c r="B18" s="12">
        <v>40054</v>
      </c>
      <c r="C18" s="11">
        <v>233</v>
      </c>
      <c r="L18" s="11" t="s">
        <v>170</v>
      </c>
      <c r="M18" s="11" t="s">
        <v>111</v>
      </c>
    </row>
    <row r="19" spans="1:13">
      <c r="A19" s="11" t="s">
        <v>91</v>
      </c>
      <c r="B19" s="12">
        <v>40059</v>
      </c>
      <c r="C19" s="11">
        <v>287</v>
      </c>
      <c r="L19" s="11" t="s">
        <v>171</v>
      </c>
      <c r="M19" s="11" t="s">
        <v>113</v>
      </c>
    </row>
    <row r="20" spans="1:13">
      <c r="A20" s="11" t="s">
        <v>93</v>
      </c>
      <c r="B20" s="12">
        <v>40057</v>
      </c>
      <c r="C20" s="11">
        <v>113</v>
      </c>
      <c r="L20" s="11" t="s">
        <v>172</v>
      </c>
      <c r="M20" s="11" t="s">
        <v>115</v>
      </c>
    </row>
    <row r="21" spans="1:13">
      <c r="A21" s="11" t="s">
        <v>91</v>
      </c>
      <c r="B21" s="12">
        <v>40054</v>
      </c>
      <c r="C21" s="11">
        <v>621</v>
      </c>
      <c r="L21" s="11" t="s">
        <v>173</v>
      </c>
      <c r="M21" s="11" t="s">
        <v>117</v>
      </c>
    </row>
    <row r="22" spans="1:13">
      <c r="A22" s="11" t="s">
        <v>101</v>
      </c>
      <c r="B22" s="12">
        <v>40060</v>
      </c>
      <c r="C22" s="11">
        <v>441</v>
      </c>
      <c r="L22" s="11" t="s">
        <v>174</v>
      </c>
      <c r="M22" s="11" t="s">
        <v>115</v>
      </c>
    </row>
    <row r="23" spans="1:13">
      <c r="A23" s="11" t="s">
        <v>85</v>
      </c>
      <c r="B23" s="12">
        <v>40063</v>
      </c>
      <c r="C23" s="11">
        <v>221</v>
      </c>
      <c r="L23" s="11" t="s">
        <v>175</v>
      </c>
      <c r="M23" s="11" t="s">
        <v>113</v>
      </c>
    </row>
    <row r="24" spans="1:13">
      <c r="A24" s="11" t="s">
        <v>105</v>
      </c>
      <c r="B24" s="12">
        <v>40055</v>
      </c>
      <c r="C24" s="11">
        <v>688</v>
      </c>
      <c r="L24" s="11" t="s">
        <v>176</v>
      </c>
      <c r="M24" s="11" t="s">
        <v>121</v>
      </c>
    </row>
    <row r="25" spans="1:13">
      <c r="A25" s="11" t="s">
        <v>94</v>
      </c>
      <c r="B25" s="12">
        <v>40067</v>
      </c>
      <c r="C25" s="11">
        <v>233</v>
      </c>
      <c r="L25" s="11" t="s">
        <v>177</v>
      </c>
      <c r="M25" s="11" t="s">
        <v>121</v>
      </c>
    </row>
    <row r="26" spans="1:13">
      <c r="A26" s="11" t="s">
        <v>91</v>
      </c>
      <c r="B26" s="12">
        <v>40063</v>
      </c>
      <c r="C26" s="11">
        <v>344</v>
      </c>
      <c r="L26" s="11" t="s">
        <v>178</v>
      </c>
      <c r="M26" s="11" t="s">
        <v>124</v>
      </c>
    </row>
    <row r="27" spans="1:13">
      <c r="A27" s="11" t="s">
        <v>93</v>
      </c>
      <c r="B27" s="12">
        <v>40043</v>
      </c>
      <c r="C27" s="11">
        <v>740</v>
      </c>
      <c r="L27" s="11" t="s">
        <v>179</v>
      </c>
      <c r="M27" s="11" t="s">
        <v>126</v>
      </c>
    </row>
    <row r="28" spans="1:13">
      <c r="A28" s="11" t="s">
        <v>93</v>
      </c>
      <c r="B28" s="12">
        <v>40054</v>
      </c>
      <c r="C28" s="11">
        <v>328</v>
      </c>
      <c r="L28" s="11" t="s">
        <v>180</v>
      </c>
      <c r="M28" s="11" t="s">
        <v>128</v>
      </c>
    </row>
    <row r="29" spans="1:13">
      <c r="A29" s="11" t="s">
        <v>116</v>
      </c>
      <c r="B29" s="12">
        <v>40049</v>
      </c>
      <c r="C29" s="11">
        <v>351</v>
      </c>
      <c r="L29" s="11" t="s">
        <v>181</v>
      </c>
      <c r="M29" s="11" t="s">
        <v>130</v>
      </c>
    </row>
    <row r="30" spans="1:13">
      <c r="A30" s="11" t="s">
        <v>90</v>
      </c>
      <c r="B30" s="12">
        <v>40049</v>
      </c>
      <c r="C30" s="11">
        <v>673</v>
      </c>
      <c r="L30" s="11" t="s">
        <v>182</v>
      </c>
      <c r="M30" s="11" t="s">
        <v>132</v>
      </c>
    </row>
    <row r="31" spans="1:13">
      <c r="A31" s="11" t="s">
        <v>107</v>
      </c>
      <c r="B31" s="12">
        <v>40048</v>
      </c>
      <c r="C31" s="11">
        <v>379</v>
      </c>
    </row>
    <row r="32" spans="1:13">
      <c r="A32" s="11" t="s">
        <v>99</v>
      </c>
      <c r="B32" s="12">
        <v>40050</v>
      </c>
      <c r="C32" s="11">
        <v>833</v>
      </c>
    </row>
    <row r="33" spans="1:3">
      <c r="A33" s="11" t="s">
        <v>108</v>
      </c>
      <c r="B33" s="12">
        <v>40060</v>
      </c>
      <c r="C33" s="11">
        <v>244</v>
      </c>
    </row>
    <row r="34" spans="1:3">
      <c r="A34" s="11" t="s">
        <v>104</v>
      </c>
      <c r="B34" s="12">
        <v>40053</v>
      </c>
      <c r="C34" s="11">
        <v>199</v>
      </c>
    </row>
    <row r="35" spans="1:3">
      <c r="A35" s="11" t="s">
        <v>93</v>
      </c>
      <c r="B35" s="12">
        <v>40045</v>
      </c>
      <c r="C35" s="11">
        <v>304</v>
      </c>
    </row>
    <row r="36" spans="1:3">
      <c r="A36" s="11" t="s">
        <v>96</v>
      </c>
      <c r="B36" s="12">
        <v>40068</v>
      </c>
      <c r="C36" s="11">
        <v>264</v>
      </c>
    </row>
    <row r="37" spans="1:3">
      <c r="A37" s="11" t="s">
        <v>86</v>
      </c>
      <c r="B37" s="12">
        <v>40061</v>
      </c>
      <c r="C37" s="11">
        <v>476</v>
      </c>
    </row>
    <row r="38" spans="1:3">
      <c r="A38" s="11" t="s">
        <v>102</v>
      </c>
      <c r="B38" s="12">
        <v>40059</v>
      </c>
      <c r="C38" s="11">
        <v>151</v>
      </c>
    </row>
    <row r="39" spans="1:3">
      <c r="A39" s="11" t="s">
        <v>90</v>
      </c>
      <c r="B39" s="12">
        <v>40058</v>
      </c>
      <c r="C39" s="11">
        <v>429</v>
      </c>
    </row>
    <row r="40" spans="1:3">
      <c r="A40" s="11" t="s">
        <v>114</v>
      </c>
      <c r="B40" s="12">
        <v>40054</v>
      </c>
      <c r="C40" s="11">
        <v>612</v>
      </c>
    </row>
    <row r="41" spans="1:3">
      <c r="A41" s="11" t="s">
        <v>86</v>
      </c>
      <c r="B41" s="12">
        <v>40062</v>
      </c>
      <c r="C41" s="11">
        <v>741</v>
      </c>
    </row>
    <row r="42" spans="1:3">
      <c r="A42" s="11" t="s">
        <v>101</v>
      </c>
      <c r="B42" s="12">
        <v>40069</v>
      </c>
      <c r="C42" s="11">
        <v>581</v>
      </c>
    </row>
    <row r="43" spans="1:3">
      <c r="A43" s="11" t="s">
        <v>118</v>
      </c>
      <c r="B43" s="12">
        <v>40049</v>
      </c>
      <c r="C43" s="11">
        <v>735</v>
      </c>
    </row>
    <row r="44" spans="1:3">
      <c r="A44" s="11" t="s">
        <v>96</v>
      </c>
      <c r="B44" s="12">
        <v>40041</v>
      </c>
      <c r="C44" s="11">
        <v>213</v>
      </c>
    </row>
    <row r="45" spans="1:3">
      <c r="A45" s="11" t="s">
        <v>90</v>
      </c>
      <c r="B45" s="12">
        <v>40065</v>
      </c>
      <c r="C45" s="11">
        <v>100</v>
      </c>
    </row>
    <row r="46" spans="1:3">
      <c r="A46" s="11" t="s">
        <v>101</v>
      </c>
      <c r="B46" s="12">
        <v>40065</v>
      </c>
      <c r="C46" s="11">
        <v>576</v>
      </c>
    </row>
    <row r="47" spans="1:3">
      <c r="A47" s="11" t="s">
        <v>85</v>
      </c>
      <c r="B47" s="12">
        <v>40064</v>
      </c>
      <c r="C47" s="11">
        <v>229</v>
      </c>
    </row>
    <row r="48" spans="1:3">
      <c r="A48" s="11" t="s">
        <v>112</v>
      </c>
      <c r="B48" s="12">
        <v>40058</v>
      </c>
      <c r="C48" s="11">
        <v>181</v>
      </c>
    </row>
    <row r="49" spans="1:3">
      <c r="A49" s="11" t="s">
        <v>86</v>
      </c>
      <c r="B49" s="12">
        <v>40054</v>
      </c>
      <c r="C49" s="11">
        <v>508</v>
      </c>
    </row>
    <row r="50" spans="1:3">
      <c r="A50" s="11" t="s">
        <v>102</v>
      </c>
      <c r="B50" s="12">
        <v>40057</v>
      </c>
      <c r="C50" s="11">
        <v>298</v>
      </c>
    </row>
    <row r="51" spans="1:3">
      <c r="A51" s="11" t="s">
        <v>114</v>
      </c>
      <c r="B51" s="12">
        <v>40049</v>
      </c>
      <c r="C51" s="11">
        <v>236</v>
      </c>
    </row>
    <row r="52" spans="1:3">
      <c r="A52" s="11" t="s">
        <v>118</v>
      </c>
      <c r="B52" s="12">
        <v>40052</v>
      </c>
      <c r="C52" s="11">
        <v>281</v>
      </c>
    </row>
    <row r="53" spans="1:3">
      <c r="A53" s="11" t="s">
        <v>116</v>
      </c>
      <c r="B53" s="12">
        <v>40057</v>
      </c>
      <c r="C53" s="11">
        <v>374</v>
      </c>
    </row>
    <row r="54" spans="1:3">
      <c r="A54" s="11" t="s">
        <v>88</v>
      </c>
      <c r="B54" s="12">
        <v>40048</v>
      </c>
      <c r="C54" s="11">
        <v>852</v>
      </c>
    </row>
    <row r="55" spans="1:3">
      <c r="A55" s="11" t="s">
        <v>91</v>
      </c>
      <c r="B55" s="12">
        <v>40055</v>
      </c>
      <c r="C55" s="11">
        <v>806</v>
      </c>
    </row>
    <row r="56" spans="1:3">
      <c r="A56" s="11" t="s">
        <v>108</v>
      </c>
      <c r="B56" s="12">
        <v>40052</v>
      </c>
      <c r="C56" s="11">
        <v>737</v>
      </c>
    </row>
    <row r="57" spans="1:3">
      <c r="A57" s="11" t="s">
        <v>107</v>
      </c>
      <c r="B57" s="12">
        <v>40050</v>
      </c>
      <c r="C57" s="11">
        <v>347</v>
      </c>
    </row>
    <row r="58" spans="1:3">
      <c r="A58" s="11" t="s">
        <v>112</v>
      </c>
      <c r="B58" s="12">
        <v>40051</v>
      </c>
      <c r="C58" s="11">
        <v>471</v>
      </c>
    </row>
    <row r="59" spans="1:3">
      <c r="A59" s="11" t="s">
        <v>102</v>
      </c>
      <c r="B59" s="12">
        <v>40048</v>
      </c>
      <c r="C59" s="11">
        <v>460</v>
      </c>
    </row>
    <row r="60" spans="1:3">
      <c r="A60" s="11" t="s">
        <v>102</v>
      </c>
      <c r="B60" s="12">
        <v>40061</v>
      </c>
      <c r="C60" s="11">
        <v>254</v>
      </c>
    </row>
    <row r="61" spans="1:3">
      <c r="A61" s="11" t="s">
        <v>91</v>
      </c>
      <c r="B61" s="12">
        <v>40068</v>
      </c>
      <c r="C61" s="11">
        <v>801</v>
      </c>
    </row>
    <row r="62" spans="1:3">
      <c r="A62" s="11" t="s">
        <v>101</v>
      </c>
      <c r="B62" s="12">
        <v>40050</v>
      </c>
      <c r="C62" s="11">
        <v>216</v>
      </c>
    </row>
    <row r="63" spans="1:3">
      <c r="A63" s="11" t="s">
        <v>108</v>
      </c>
      <c r="B63" s="12">
        <v>40066</v>
      </c>
      <c r="C63" s="11">
        <v>603</v>
      </c>
    </row>
    <row r="64" spans="1:3">
      <c r="A64" s="11" t="s">
        <v>88</v>
      </c>
      <c r="B64" s="12">
        <v>40045</v>
      </c>
      <c r="C64" s="11">
        <v>541</v>
      </c>
    </row>
    <row r="65" spans="1:3">
      <c r="A65" s="11" t="s">
        <v>86</v>
      </c>
      <c r="B65" s="12">
        <v>40047</v>
      </c>
      <c r="C65" s="11">
        <v>899</v>
      </c>
    </row>
    <row r="66" spans="1:3">
      <c r="A66" s="11" t="s">
        <v>102</v>
      </c>
      <c r="B66" s="12">
        <v>40044</v>
      </c>
      <c r="C66" s="11">
        <v>686</v>
      </c>
    </row>
    <row r="67" spans="1:3">
      <c r="A67" s="15" t="s">
        <v>133</v>
      </c>
      <c r="B67" s="12">
        <v>40058</v>
      </c>
      <c r="C67" s="11">
        <v>662</v>
      </c>
    </row>
    <row r="68" spans="1:3">
      <c r="A68" s="11" t="s">
        <v>93</v>
      </c>
      <c r="B68" s="12">
        <v>40046</v>
      </c>
      <c r="C68" s="11">
        <v>849</v>
      </c>
    </row>
    <row r="69" spans="1:3">
      <c r="A69" s="11" t="s">
        <v>114</v>
      </c>
      <c r="B69" s="12">
        <v>40051</v>
      </c>
      <c r="C69" s="11">
        <v>213</v>
      </c>
    </row>
    <row r="70" spans="1:3">
      <c r="A70" s="11" t="s">
        <v>86</v>
      </c>
      <c r="B70" s="12">
        <v>40056</v>
      </c>
      <c r="C70" s="11">
        <v>631</v>
      </c>
    </row>
    <row r="71" spans="1:3">
      <c r="A71" s="11" t="s">
        <v>104</v>
      </c>
      <c r="B71" s="12">
        <v>40060</v>
      </c>
      <c r="C71" s="11">
        <v>737</v>
      </c>
    </row>
    <row r="72" spans="1:3">
      <c r="A72" s="11" t="s">
        <v>112</v>
      </c>
      <c r="B72" s="12">
        <v>40058</v>
      </c>
      <c r="C72" s="11">
        <v>511</v>
      </c>
    </row>
    <row r="73" spans="1:3">
      <c r="A73" s="11" t="s">
        <v>116</v>
      </c>
      <c r="B73" s="12">
        <v>40048</v>
      </c>
      <c r="C73" s="11">
        <v>530</v>
      </c>
    </row>
    <row r="74" spans="1:3">
      <c r="A74" s="11" t="s">
        <v>86</v>
      </c>
      <c r="B74" s="12">
        <v>40056</v>
      </c>
      <c r="C74" s="11">
        <v>626</v>
      </c>
    </row>
    <row r="75" spans="1:3">
      <c r="A75" s="11" t="s">
        <v>83</v>
      </c>
      <c r="B75" s="12">
        <v>40045</v>
      </c>
      <c r="C75" s="11">
        <v>671</v>
      </c>
    </row>
    <row r="76" spans="1:3">
      <c r="A76" s="11" t="s">
        <v>90</v>
      </c>
      <c r="B76" s="12">
        <v>40062</v>
      </c>
      <c r="C76" s="11">
        <v>595</v>
      </c>
    </row>
    <row r="77" spans="1:3">
      <c r="A77" s="11" t="s">
        <v>102</v>
      </c>
      <c r="B77" s="12">
        <v>40059</v>
      </c>
      <c r="C77" s="11">
        <v>842</v>
      </c>
    </row>
    <row r="78" spans="1:3">
      <c r="A78" s="11" t="s">
        <v>83</v>
      </c>
      <c r="B78" s="12">
        <v>40067</v>
      </c>
      <c r="C78" s="11">
        <v>198</v>
      </c>
    </row>
    <row r="79" spans="1:3">
      <c r="A79" s="11" t="s">
        <v>107</v>
      </c>
      <c r="B79" s="12">
        <v>40047</v>
      </c>
      <c r="C79" s="11">
        <v>192</v>
      </c>
    </row>
    <row r="80" spans="1:3">
      <c r="A80" s="11" t="s">
        <v>91</v>
      </c>
      <c r="B80" s="12">
        <v>40060</v>
      </c>
      <c r="C80" s="11">
        <v>442</v>
      </c>
    </row>
    <row r="81" spans="1:3">
      <c r="A81" s="11" t="s">
        <v>114</v>
      </c>
      <c r="B81" s="12">
        <v>40059</v>
      </c>
      <c r="C81" s="11">
        <v>267</v>
      </c>
    </row>
    <row r="82" spans="1:3">
      <c r="A82" s="11" t="s">
        <v>96</v>
      </c>
      <c r="B82" s="12">
        <v>40069</v>
      </c>
      <c r="C82" s="11">
        <v>545</v>
      </c>
    </row>
    <row r="83" spans="1:3">
      <c r="A83" s="11" t="s">
        <v>116</v>
      </c>
      <c r="B83" s="12">
        <v>40058</v>
      </c>
      <c r="C83" s="11">
        <v>406</v>
      </c>
    </row>
    <row r="84" spans="1:3">
      <c r="A84" s="11" t="s">
        <v>116</v>
      </c>
      <c r="B84" s="12">
        <v>40057</v>
      </c>
      <c r="C84" s="11">
        <v>366</v>
      </c>
    </row>
    <row r="85" spans="1:3">
      <c r="A85" s="11" t="s">
        <v>107</v>
      </c>
      <c r="B85" s="12">
        <v>40048</v>
      </c>
      <c r="C85" s="11">
        <v>802</v>
      </c>
    </row>
    <row r="86" spans="1:3">
      <c r="A86" s="11" t="s">
        <v>101</v>
      </c>
      <c r="B86" s="12">
        <v>40050</v>
      </c>
      <c r="C86" s="11">
        <v>881</v>
      </c>
    </row>
    <row r="87" spans="1:3">
      <c r="A87" s="11" t="s">
        <v>114</v>
      </c>
      <c r="B87" s="12">
        <v>40046</v>
      </c>
      <c r="C87" s="11">
        <v>718</v>
      </c>
    </row>
    <row r="88" spans="1:3">
      <c r="A88" s="11" t="s">
        <v>88</v>
      </c>
      <c r="B88" s="12">
        <v>40043</v>
      </c>
      <c r="C88" s="11">
        <v>169</v>
      </c>
    </row>
    <row r="89" spans="1:3">
      <c r="A89" s="11" t="s">
        <v>108</v>
      </c>
      <c r="B89" s="12">
        <v>40042</v>
      </c>
      <c r="C89" s="11">
        <v>744</v>
      </c>
    </row>
    <row r="90" spans="1:3">
      <c r="A90" s="11" t="s">
        <v>104</v>
      </c>
      <c r="B90" s="12">
        <v>40044</v>
      </c>
      <c r="C90" s="11">
        <v>871</v>
      </c>
    </row>
    <row r="91" spans="1:3">
      <c r="A91" s="11" t="s">
        <v>114</v>
      </c>
      <c r="B91" s="12">
        <v>40062</v>
      </c>
      <c r="C91" s="11">
        <v>832</v>
      </c>
    </row>
    <row r="92" spans="1:3">
      <c r="A92" s="11" t="s">
        <v>114</v>
      </c>
      <c r="B92" s="12">
        <v>40044</v>
      </c>
      <c r="C92" s="11">
        <v>817</v>
      </c>
    </row>
    <row r="93" spans="1:3">
      <c r="A93" s="11" t="s">
        <v>94</v>
      </c>
      <c r="B93" s="12">
        <v>40055</v>
      </c>
      <c r="C93" s="11">
        <v>825</v>
      </c>
    </row>
    <row r="94" spans="1:3">
      <c r="A94" s="11" t="s">
        <v>108</v>
      </c>
      <c r="B94" s="12">
        <v>40064</v>
      </c>
      <c r="C94" s="11">
        <v>823</v>
      </c>
    </row>
    <row r="95" spans="1:3">
      <c r="A95" s="11" t="s">
        <v>88</v>
      </c>
      <c r="B95" s="12">
        <v>40043</v>
      </c>
      <c r="C95" s="11">
        <v>822</v>
      </c>
    </row>
    <row r="96" spans="1:3">
      <c r="A96" s="11" t="s">
        <v>83</v>
      </c>
      <c r="B96" s="12">
        <v>40063</v>
      </c>
      <c r="C96" s="11">
        <v>384</v>
      </c>
    </row>
    <row r="97" spans="1:3">
      <c r="A97" s="11" t="s">
        <v>114</v>
      </c>
      <c r="B97" s="12">
        <v>40050</v>
      </c>
      <c r="C97" s="11">
        <v>311</v>
      </c>
    </row>
    <row r="98" spans="1:3">
      <c r="A98" s="11" t="s">
        <v>116</v>
      </c>
      <c r="B98" s="12">
        <v>40066</v>
      </c>
      <c r="C98" s="11">
        <v>380</v>
      </c>
    </row>
    <row r="99" spans="1:3">
      <c r="A99" s="11" t="s">
        <v>86</v>
      </c>
      <c r="B99" s="12">
        <v>40053</v>
      </c>
      <c r="C99" s="11">
        <v>316</v>
      </c>
    </row>
    <row r="100" spans="1:3">
      <c r="A100" s="11" t="s">
        <v>102</v>
      </c>
      <c r="B100" s="12">
        <v>40070</v>
      </c>
      <c r="C100" s="11">
        <v>623</v>
      </c>
    </row>
  </sheetData>
  <hyperlinks>
    <hyperlink ref="Q1" location="Menu!A1" tooltip="Go to Page" display="Return to Menu" xr:uid="{2ACC85EE-2153-433D-8566-5ACD088EBF81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8958-4F8D-4D6D-B5C8-04C7E5A50FE0}">
  <dimension ref="A1:AF227"/>
  <sheetViews>
    <sheetView workbookViewId="0">
      <selection activeCell="AF5" sqref="AF5:AG5"/>
    </sheetView>
  </sheetViews>
  <sheetFormatPr defaultRowHeight="12.75"/>
  <cols>
    <col min="1" max="1" width="6.1640625" style="11" customWidth="1"/>
    <col min="2" max="2" width="5" style="11" customWidth="1"/>
    <col min="3" max="4" width="5.1640625" style="11" customWidth="1"/>
    <col min="5" max="5" width="4.83203125" style="11" customWidth="1"/>
    <col min="6" max="6" width="5.5" style="11" customWidth="1"/>
    <col min="7" max="7" width="5" style="11" customWidth="1"/>
    <col min="8" max="8" width="4.33203125" style="11" customWidth="1"/>
    <col min="9" max="10" width="5.33203125" style="11" customWidth="1"/>
    <col min="11" max="11" width="4.6640625" style="11" customWidth="1"/>
    <col min="12" max="13" width="5.1640625" style="11" customWidth="1"/>
    <col min="14" max="15" width="9.33203125" style="11"/>
    <col min="16" max="16" width="5.6640625" style="11" customWidth="1"/>
    <col min="17" max="17" width="2.33203125" style="11" customWidth="1"/>
    <col min="18" max="18" width="2.5" style="11" customWidth="1"/>
    <col min="19" max="19" width="3" style="11" customWidth="1"/>
    <col min="20" max="20" width="2.6640625" style="11" customWidth="1"/>
    <col min="21" max="21" width="3" style="11" customWidth="1"/>
    <col min="22" max="23" width="2.33203125" style="11" customWidth="1"/>
    <col min="24" max="25" width="2.6640625" style="11" customWidth="1"/>
    <col min="26" max="26" width="2.83203125" style="11" customWidth="1"/>
    <col min="27" max="28" width="2.6640625" style="11" customWidth="1"/>
    <col min="29" max="16384" width="9.33203125" style="11"/>
  </cols>
  <sheetData>
    <row r="1" spans="1:32">
      <c r="A1" s="11">
        <v>1</v>
      </c>
      <c r="B1" s="11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1">
        <v>8</v>
      </c>
      <c r="I1" s="11">
        <v>9</v>
      </c>
      <c r="J1" s="11">
        <v>10</v>
      </c>
      <c r="K1" s="11">
        <v>11</v>
      </c>
      <c r="L1" s="11">
        <v>12</v>
      </c>
      <c r="M1" s="11">
        <v>13</v>
      </c>
      <c r="Q1" s="38" t="s">
        <v>469</v>
      </c>
      <c r="Z1" s="38"/>
    </row>
    <row r="2" spans="1:32">
      <c r="AF2" s="42" t="s">
        <v>468</v>
      </c>
    </row>
    <row r="3" spans="1:32">
      <c r="A3" s="17" t="s">
        <v>183</v>
      </c>
      <c r="B3" s="18" t="s">
        <v>184</v>
      </c>
      <c r="C3" s="18" t="s">
        <v>185</v>
      </c>
      <c r="D3" s="18" t="s">
        <v>186</v>
      </c>
      <c r="E3" s="18" t="s">
        <v>187</v>
      </c>
      <c r="F3" s="18" t="s">
        <v>188</v>
      </c>
      <c r="G3" s="18" t="s">
        <v>189</v>
      </c>
      <c r="H3" s="18" t="s">
        <v>190</v>
      </c>
      <c r="I3" s="18" t="s">
        <v>191</v>
      </c>
      <c r="J3" s="18" t="s">
        <v>192</v>
      </c>
      <c r="K3" s="18" t="s">
        <v>193</v>
      </c>
      <c r="L3" s="18" t="s">
        <v>194</v>
      </c>
      <c r="M3" s="18" t="s">
        <v>195</v>
      </c>
      <c r="P3" s="16" t="s">
        <v>183</v>
      </c>
      <c r="Q3" s="18" t="s">
        <v>196</v>
      </c>
      <c r="R3" s="18" t="s">
        <v>197</v>
      </c>
      <c r="S3" s="18" t="s">
        <v>198</v>
      </c>
      <c r="T3" s="18" t="s">
        <v>199</v>
      </c>
      <c r="U3" s="18" t="s">
        <v>198</v>
      </c>
      <c r="V3" s="18" t="s">
        <v>196</v>
      </c>
      <c r="W3" s="18" t="s">
        <v>196</v>
      </c>
      <c r="X3" s="18" t="s">
        <v>199</v>
      </c>
      <c r="Y3" s="18" t="s">
        <v>200</v>
      </c>
      <c r="Z3" s="18" t="s">
        <v>201</v>
      </c>
      <c r="AA3" s="18" t="s">
        <v>202</v>
      </c>
      <c r="AB3" s="18" t="s">
        <v>203</v>
      </c>
      <c r="AF3" s="41" t="s">
        <v>466</v>
      </c>
    </row>
    <row r="4" spans="1:32">
      <c r="A4" s="11" t="s">
        <v>204</v>
      </c>
      <c r="B4" s="11">
        <f>VLOOKUP($A4,$P$3:$AB$227,COLUMN(B1),FALSE)</f>
        <v>6</v>
      </c>
      <c r="C4" s="11">
        <f t="shared" ref="C4:M4" si="0">VLOOKUP($A4,$P$3:$AB$227,COLUMN(C1),FALSE)</f>
        <v>1</v>
      </c>
      <c r="D4" s="11">
        <f t="shared" si="0"/>
        <v>9</v>
      </c>
      <c r="E4" s="11">
        <f t="shared" si="0"/>
        <v>2</v>
      </c>
      <c r="F4" s="11">
        <f t="shared" si="0"/>
        <v>9</v>
      </c>
      <c r="G4" s="11">
        <f t="shared" si="0"/>
        <v>1</v>
      </c>
      <c r="H4" s="11">
        <f t="shared" si="0"/>
        <v>5</v>
      </c>
      <c r="I4" s="11">
        <f t="shared" si="0"/>
        <v>4</v>
      </c>
      <c r="J4" s="11">
        <f t="shared" si="0"/>
        <v>4</v>
      </c>
      <c r="K4" s="11">
        <f t="shared" si="0"/>
        <v>4</v>
      </c>
      <c r="L4" s="11">
        <f t="shared" si="0"/>
        <v>7</v>
      </c>
      <c r="M4" s="11">
        <f t="shared" si="0"/>
        <v>3</v>
      </c>
      <c r="P4" s="11" t="s">
        <v>21</v>
      </c>
      <c r="Q4" s="11">
        <v>5</v>
      </c>
      <c r="R4" s="11">
        <v>2</v>
      </c>
      <c r="S4" s="11">
        <v>0</v>
      </c>
      <c r="T4" s="11">
        <v>8</v>
      </c>
      <c r="U4" s="11">
        <v>3</v>
      </c>
      <c r="V4" s="11">
        <v>1</v>
      </c>
      <c r="W4" s="11">
        <v>1</v>
      </c>
      <c r="X4" s="11">
        <v>0</v>
      </c>
      <c r="Y4" s="11">
        <v>6</v>
      </c>
      <c r="Z4" s="11">
        <v>1</v>
      </c>
      <c r="AA4" s="11">
        <v>4</v>
      </c>
      <c r="AB4" s="11">
        <v>7</v>
      </c>
      <c r="AF4" s="41" t="s">
        <v>465</v>
      </c>
    </row>
    <row r="5" spans="1:32">
      <c r="A5" s="11" t="s">
        <v>205</v>
      </c>
      <c r="B5" s="11">
        <f t="shared" ref="B5:M5" si="1">VLOOKUP($A5,$P$3:$AB$227,COLUMN(B2),FALSE)</f>
        <v>0</v>
      </c>
      <c r="C5" s="11">
        <f t="shared" si="1"/>
        <v>0</v>
      </c>
      <c r="D5" s="11">
        <f t="shared" si="1"/>
        <v>5</v>
      </c>
      <c r="E5" s="11">
        <f t="shared" si="1"/>
        <v>0</v>
      </c>
      <c r="F5" s="11">
        <f t="shared" si="1"/>
        <v>2</v>
      </c>
      <c r="G5" s="11">
        <f t="shared" si="1"/>
        <v>8</v>
      </c>
      <c r="H5" s="11">
        <f t="shared" si="1"/>
        <v>8</v>
      </c>
      <c r="I5" s="11">
        <f t="shared" si="1"/>
        <v>7</v>
      </c>
      <c r="J5" s="11">
        <f t="shared" si="1"/>
        <v>8</v>
      </c>
      <c r="K5" s="11">
        <f t="shared" si="1"/>
        <v>3</v>
      </c>
      <c r="L5" s="11">
        <f t="shared" si="1"/>
        <v>0</v>
      </c>
      <c r="M5" s="11">
        <f t="shared" si="1"/>
        <v>0</v>
      </c>
      <c r="P5" s="11" t="s">
        <v>22</v>
      </c>
      <c r="Q5" s="11">
        <v>3</v>
      </c>
      <c r="R5" s="11">
        <v>0</v>
      </c>
      <c r="S5" s="11">
        <v>7</v>
      </c>
      <c r="T5" s="11">
        <v>0</v>
      </c>
      <c r="U5" s="11">
        <v>4</v>
      </c>
      <c r="V5" s="11">
        <v>9</v>
      </c>
      <c r="W5" s="11">
        <v>4</v>
      </c>
      <c r="X5" s="11">
        <v>3</v>
      </c>
      <c r="Y5" s="11">
        <v>5</v>
      </c>
      <c r="Z5" s="11">
        <v>3</v>
      </c>
      <c r="AA5" s="11">
        <v>7</v>
      </c>
      <c r="AB5" s="11">
        <v>1</v>
      </c>
      <c r="AF5" s="41" t="s">
        <v>467</v>
      </c>
    </row>
    <row r="6" spans="1:32">
      <c r="A6" s="11" t="s">
        <v>206</v>
      </c>
      <c r="B6" s="11">
        <f t="shared" ref="B6:M6" si="2">VLOOKUP($A6,$P$3:$AB$227,COLUMN(B3),FALSE)</f>
        <v>1</v>
      </c>
      <c r="C6" s="11">
        <f t="shared" si="2"/>
        <v>7</v>
      </c>
      <c r="D6" s="11">
        <f t="shared" si="2"/>
        <v>1</v>
      </c>
      <c r="E6" s="11">
        <f t="shared" si="2"/>
        <v>3</v>
      </c>
      <c r="F6" s="11">
        <f t="shared" si="2"/>
        <v>2</v>
      </c>
      <c r="G6" s="11">
        <f t="shared" si="2"/>
        <v>9</v>
      </c>
      <c r="H6" s="11">
        <f t="shared" si="2"/>
        <v>6</v>
      </c>
      <c r="I6" s="11">
        <f t="shared" si="2"/>
        <v>7</v>
      </c>
      <c r="J6" s="11">
        <f t="shared" si="2"/>
        <v>1</v>
      </c>
      <c r="K6" s="11">
        <f t="shared" si="2"/>
        <v>2</v>
      </c>
      <c r="L6" s="11">
        <f t="shared" si="2"/>
        <v>9</v>
      </c>
      <c r="M6" s="11">
        <f t="shared" si="2"/>
        <v>5</v>
      </c>
      <c r="P6" s="11" t="s">
        <v>23</v>
      </c>
      <c r="Q6" s="11">
        <v>1</v>
      </c>
      <c r="R6" s="11">
        <v>4</v>
      </c>
      <c r="S6" s="11">
        <v>9</v>
      </c>
      <c r="T6" s="11">
        <v>0</v>
      </c>
      <c r="U6" s="11">
        <v>3</v>
      </c>
      <c r="V6" s="11">
        <v>4</v>
      </c>
      <c r="W6" s="11">
        <v>3</v>
      </c>
      <c r="X6" s="11">
        <v>3</v>
      </c>
      <c r="Y6" s="11">
        <v>8</v>
      </c>
      <c r="Z6" s="11">
        <v>0</v>
      </c>
      <c r="AA6" s="11">
        <v>5</v>
      </c>
      <c r="AB6" s="11">
        <v>6</v>
      </c>
    </row>
    <row r="7" spans="1:32">
      <c r="A7" s="11" t="s">
        <v>207</v>
      </c>
      <c r="B7" s="11">
        <f t="shared" ref="B7:M7" si="3">VLOOKUP($A7,$P$3:$AB$227,COLUMN(B4),FALSE)</f>
        <v>2</v>
      </c>
      <c r="C7" s="11">
        <f t="shared" si="3"/>
        <v>5</v>
      </c>
      <c r="D7" s="11">
        <f t="shared" si="3"/>
        <v>8</v>
      </c>
      <c r="E7" s="11">
        <f t="shared" si="3"/>
        <v>0</v>
      </c>
      <c r="F7" s="11">
        <f t="shared" si="3"/>
        <v>3</v>
      </c>
      <c r="G7" s="11">
        <f t="shared" si="3"/>
        <v>3</v>
      </c>
      <c r="H7" s="11">
        <f t="shared" si="3"/>
        <v>5</v>
      </c>
      <c r="I7" s="11">
        <f t="shared" si="3"/>
        <v>5</v>
      </c>
      <c r="J7" s="11">
        <f t="shared" si="3"/>
        <v>2</v>
      </c>
      <c r="K7" s="11">
        <f t="shared" si="3"/>
        <v>8</v>
      </c>
      <c r="L7" s="11">
        <f t="shared" si="3"/>
        <v>9</v>
      </c>
      <c r="M7" s="11">
        <f t="shared" si="3"/>
        <v>3</v>
      </c>
      <c r="P7" s="11" t="s">
        <v>24</v>
      </c>
      <c r="Q7" s="11">
        <v>0</v>
      </c>
      <c r="R7" s="11">
        <v>4</v>
      </c>
      <c r="S7" s="11">
        <v>2</v>
      </c>
      <c r="T7" s="11">
        <v>5</v>
      </c>
      <c r="U7" s="11">
        <v>0</v>
      </c>
      <c r="V7" s="11">
        <v>0</v>
      </c>
      <c r="W7" s="11">
        <v>9</v>
      </c>
      <c r="X7" s="11">
        <v>7</v>
      </c>
      <c r="Y7" s="11">
        <v>6</v>
      </c>
      <c r="Z7" s="11">
        <v>8</v>
      </c>
      <c r="AA7" s="11">
        <v>8</v>
      </c>
      <c r="AB7" s="11">
        <v>5</v>
      </c>
    </row>
    <row r="8" spans="1:32">
      <c r="A8" s="11" t="s">
        <v>208</v>
      </c>
      <c r="B8" s="11">
        <f t="shared" ref="B8:M8" si="4">VLOOKUP($A8,$P$3:$AB$227,COLUMN(B5),FALSE)</f>
        <v>4</v>
      </c>
      <c r="C8" s="11">
        <f t="shared" si="4"/>
        <v>1</v>
      </c>
      <c r="D8" s="11">
        <f t="shared" si="4"/>
        <v>8</v>
      </c>
      <c r="E8" s="11">
        <f t="shared" si="4"/>
        <v>6</v>
      </c>
      <c r="F8" s="11">
        <f t="shared" si="4"/>
        <v>2</v>
      </c>
      <c r="G8" s="11">
        <f t="shared" si="4"/>
        <v>5</v>
      </c>
      <c r="H8" s="11">
        <f t="shared" si="4"/>
        <v>7</v>
      </c>
      <c r="I8" s="11">
        <f t="shared" si="4"/>
        <v>8</v>
      </c>
      <c r="J8" s="11">
        <f t="shared" si="4"/>
        <v>4</v>
      </c>
      <c r="K8" s="11">
        <f t="shared" si="4"/>
        <v>0</v>
      </c>
      <c r="L8" s="11">
        <f t="shared" si="4"/>
        <v>9</v>
      </c>
      <c r="M8" s="11">
        <f t="shared" si="4"/>
        <v>5</v>
      </c>
      <c r="P8" s="11" t="s">
        <v>25</v>
      </c>
      <c r="Q8" s="11">
        <v>9</v>
      </c>
      <c r="R8" s="11">
        <v>4</v>
      </c>
      <c r="S8" s="11">
        <v>8</v>
      </c>
      <c r="T8" s="11">
        <v>1</v>
      </c>
      <c r="U8" s="11">
        <v>3</v>
      </c>
      <c r="V8" s="11">
        <v>4</v>
      </c>
      <c r="W8" s="11">
        <v>5</v>
      </c>
      <c r="X8" s="11">
        <v>7</v>
      </c>
      <c r="Y8" s="11">
        <v>7</v>
      </c>
      <c r="Z8" s="11">
        <v>7</v>
      </c>
      <c r="AA8" s="11">
        <v>9</v>
      </c>
      <c r="AB8" s="11">
        <v>7</v>
      </c>
    </row>
    <row r="9" spans="1:32">
      <c r="A9" s="11" t="s">
        <v>209</v>
      </c>
      <c r="B9" s="11">
        <f t="shared" ref="B9:M9" si="5">VLOOKUP($A9,$P$3:$AB$227,COLUMN(B6),FALSE)</f>
        <v>5</v>
      </c>
      <c r="C9" s="11">
        <f t="shared" si="5"/>
        <v>5</v>
      </c>
      <c r="D9" s="11">
        <f t="shared" si="5"/>
        <v>4</v>
      </c>
      <c r="E9" s="11">
        <f t="shared" si="5"/>
        <v>7</v>
      </c>
      <c r="F9" s="11">
        <f t="shared" si="5"/>
        <v>8</v>
      </c>
      <c r="G9" s="11">
        <f t="shared" si="5"/>
        <v>1</v>
      </c>
      <c r="H9" s="11">
        <f t="shared" si="5"/>
        <v>5</v>
      </c>
      <c r="I9" s="11">
        <f t="shared" si="5"/>
        <v>6</v>
      </c>
      <c r="J9" s="11">
        <f t="shared" si="5"/>
        <v>9</v>
      </c>
      <c r="K9" s="11">
        <f t="shared" si="5"/>
        <v>2</v>
      </c>
      <c r="L9" s="11">
        <f t="shared" si="5"/>
        <v>7</v>
      </c>
      <c r="M9" s="11">
        <f t="shared" si="5"/>
        <v>3</v>
      </c>
      <c r="P9" s="11" t="s">
        <v>26</v>
      </c>
      <c r="Q9" s="11">
        <v>6</v>
      </c>
      <c r="R9" s="11">
        <v>3</v>
      </c>
      <c r="S9" s="11">
        <v>6</v>
      </c>
      <c r="T9" s="11">
        <v>2</v>
      </c>
      <c r="U9" s="11">
        <v>6</v>
      </c>
      <c r="V9" s="11">
        <v>2</v>
      </c>
      <c r="W9" s="11">
        <v>1</v>
      </c>
      <c r="X9" s="11">
        <v>1</v>
      </c>
      <c r="Y9" s="11">
        <v>3</v>
      </c>
      <c r="Z9" s="11">
        <v>8</v>
      </c>
      <c r="AA9" s="11">
        <v>7</v>
      </c>
      <c r="AB9" s="11">
        <v>5</v>
      </c>
    </row>
    <row r="10" spans="1:32">
      <c r="A10" s="11" t="s">
        <v>31</v>
      </c>
      <c r="B10" s="11">
        <f t="shared" ref="B10:M10" si="6">VLOOKUP($A10,$P$3:$AB$227,COLUMN(B7),FALSE)</f>
        <v>0</v>
      </c>
      <c r="C10" s="11">
        <f t="shared" si="6"/>
        <v>7</v>
      </c>
      <c r="D10" s="11">
        <f t="shared" si="6"/>
        <v>1</v>
      </c>
      <c r="E10" s="11">
        <f t="shared" si="6"/>
        <v>1</v>
      </c>
      <c r="F10" s="11">
        <f t="shared" si="6"/>
        <v>5</v>
      </c>
      <c r="G10" s="11">
        <f t="shared" si="6"/>
        <v>8</v>
      </c>
      <c r="H10" s="11">
        <f t="shared" si="6"/>
        <v>2</v>
      </c>
      <c r="I10" s="11">
        <f t="shared" si="6"/>
        <v>5</v>
      </c>
      <c r="J10" s="11">
        <f t="shared" si="6"/>
        <v>2</v>
      </c>
      <c r="K10" s="11">
        <f t="shared" si="6"/>
        <v>2</v>
      </c>
      <c r="L10" s="11">
        <f t="shared" si="6"/>
        <v>6</v>
      </c>
      <c r="M10" s="11">
        <f t="shared" si="6"/>
        <v>2</v>
      </c>
      <c r="P10" s="11" t="s">
        <v>27</v>
      </c>
      <c r="Q10" s="11">
        <v>7</v>
      </c>
      <c r="R10" s="11">
        <v>6</v>
      </c>
      <c r="S10" s="11">
        <v>4</v>
      </c>
      <c r="T10" s="11">
        <v>0</v>
      </c>
      <c r="U10" s="11">
        <v>9</v>
      </c>
      <c r="V10" s="11">
        <v>4</v>
      </c>
      <c r="W10" s="11">
        <v>7</v>
      </c>
      <c r="X10" s="11">
        <v>4</v>
      </c>
      <c r="Y10" s="11">
        <v>3</v>
      </c>
      <c r="Z10" s="11">
        <v>7</v>
      </c>
      <c r="AA10" s="11">
        <v>3</v>
      </c>
      <c r="AB10" s="11">
        <v>1</v>
      </c>
    </row>
    <row r="11" spans="1:32">
      <c r="A11" s="11" t="s">
        <v>210</v>
      </c>
      <c r="B11" s="11">
        <f t="shared" ref="B11:M11" si="7">VLOOKUP($A11,$P$3:$AB$227,COLUMN(B8),FALSE)</f>
        <v>7</v>
      </c>
      <c r="C11" s="11">
        <f t="shared" si="7"/>
        <v>6</v>
      </c>
      <c r="D11" s="11">
        <f t="shared" si="7"/>
        <v>1</v>
      </c>
      <c r="E11" s="11">
        <f t="shared" si="7"/>
        <v>3</v>
      </c>
      <c r="F11" s="11">
        <f t="shared" si="7"/>
        <v>1</v>
      </c>
      <c r="G11" s="11">
        <f t="shared" si="7"/>
        <v>7</v>
      </c>
      <c r="H11" s="11">
        <f t="shared" si="7"/>
        <v>6</v>
      </c>
      <c r="I11" s="11">
        <f t="shared" si="7"/>
        <v>0</v>
      </c>
      <c r="J11" s="11">
        <f t="shared" si="7"/>
        <v>4</v>
      </c>
      <c r="K11" s="11">
        <f t="shared" si="7"/>
        <v>9</v>
      </c>
      <c r="L11" s="11">
        <f t="shared" si="7"/>
        <v>7</v>
      </c>
      <c r="M11" s="11">
        <f t="shared" si="7"/>
        <v>5</v>
      </c>
      <c r="P11" s="11" t="s">
        <v>28</v>
      </c>
      <c r="Q11" s="11">
        <v>3</v>
      </c>
      <c r="R11" s="11">
        <v>9</v>
      </c>
      <c r="S11" s="11">
        <v>3</v>
      </c>
      <c r="T11" s="11">
        <v>8</v>
      </c>
      <c r="U11" s="11">
        <v>6</v>
      </c>
      <c r="V11" s="11">
        <v>8</v>
      </c>
      <c r="W11" s="11">
        <v>0</v>
      </c>
      <c r="X11" s="11">
        <v>4</v>
      </c>
      <c r="Y11" s="11">
        <v>9</v>
      </c>
      <c r="Z11" s="11">
        <v>7</v>
      </c>
      <c r="AA11" s="11">
        <v>1</v>
      </c>
      <c r="AB11" s="11">
        <v>7</v>
      </c>
    </row>
    <row r="12" spans="1:32">
      <c r="A12" s="11" t="s">
        <v>211</v>
      </c>
      <c r="B12" s="11">
        <f t="shared" ref="B12:M12" si="8">VLOOKUP($A12,$P$3:$AB$227,COLUMN(B9),FALSE)</f>
        <v>9</v>
      </c>
      <c r="C12" s="11">
        <f t="shared" si="8"/>
        <v>4</v>
      </c>
      <c r="D12" s="11">
        <f t="shared" si="8"/>
        <v>3</v>
      </c>
      <c r="E12" s="11">
        <f t="shared" si="8"/>
        <v>1</v>
      </c>
      <c r="F12" s="11">
        <f t="shared" si="8"/>
        <v>9</v>
      </c>
      <c r="G12" s="11">
        <f t="shared" si="8"/>
        <v>5</v>
      </c>
      <c r="H12" s="11">
        <f t="shared" si="8"/>
        <v>8</v>
      </c>
      <c r="I12" s="11">
        <f t="shared" si="8"/>
        <v>0</v>
      </c>
      <c r="J12" s="11">
        <f t="shared" si="8"/>
        <v>0</v>
      </c>
      <c r="K12" s="11">
        <f t="shared" si="8"/>
        <v>8</v>
      </c>
      <c r="L12" s="11">
        <f t="shared" si="8"/>
        <v>3</v>
      </c>
      <c r="M12" s="11">
        <f t="shared" si="8"/>
        <v>9</v>
      </c>
      <c r="P12" s="11" t="s">
        <v>29</v>
      </c>
      <c r="Q12" s="11">
        <v>1</v>
      </c>
      <c r="R12" s="11">
        <v>4</v>
      </c>
      <c r="S12" s="11">
        <v>1</v>
      </c>
      <c r="T12" s="11">
        <v>7</v>
      </c>
      <c r="U12" s="11">
        <v>3</v>
      </c>
      <c r="V12" s="11">
        <v>1</v>
      </c>
      <c r="W12" s="11">
        <v>2</v>
      </c>
      <c r="X12" s="11">
        <v>0</v>
      </c>
      <c r="Y12" s="11">
        <v>4</v>
      </c>
      <c r="Z12" s="11">
        <v>1</v>
      </c>
      <c r="AA12" s="11">
        <v>5</v>
      </c>
      <c r="AB12" s="11">
        <v>8</v>
      </c>
    </row>
    <row r="13" spans="1:32">
      <c r="A13" s="11" t="s">
        <v>212</v>
      </c>
      <c r="B13" s="11">
        <f t="shared" ref="B13:M13" si="9">VLOOKUP($A13,$P$3:$AB$227,COLUMN(B10),FALSE)</f>
        <v>7</v>
      </c>
      <c r="C13" s="11">
        <f t="shared" si="9"/>
        <v>5</v>
      </c>
      <c r="D13" s="11">
        <f t="shared" si="9"/>
        <v>1</v>
      </c>
      <c r="E13" s="11">
        <f t="shared" si="9"/>
        <v>1</v>
      </c>
      <c r="F13" s="11">
        <f t="shared" si="9"/>
        <v>3</v>
      </c>
      <c r="G13" s="11">
        <f t="shared" si="9"/>
        <v>9</v>
      </c>
      <c r="H13" s="11">
        <f t="shared" si="9"/>
        <v>3</v>
      </c>
      <c r="I13" s="11">
        <f t="shared" si="9"/>
        <v>6</v>
      </c>
      <c r="J13" s="11">
        <f t="shared" si="9"/>
        <v>5</v>
      </c>
      <c r="K13" s="11">
        <f t="shared" si="9"/>
        <v>4</v>
      </c>
      <c r="L13" s="11">
        <f t="shared" si="9"/>
        <v>9</v>
      </c>
      <c r="M13" s="11">
        <f t="shared" si="9"/>
        <v>8</v>
      </c>
      <c r="P13" s="11" t="s">
        <v>30</v>
      </c>
      <c r="Q13" s="11">
        <v>1</v>
      </c>
      <c r="R13" s="11">
        <v>2</v>
      </c>
      <c r="S13" s="11">
        <v>6</v>
      </c>
      <c r="T13" s="11">
        <v>9</v>
      </c>
      <c r="U13" s="11">
        <v>8</v>
      </c>
      <c r="V13" s="11">
        <v>7</v>
      </c>
      <c r="W13" s="11">
        <v>4</v>
      </c>
      <c r="X13" s="11">
        <v>5</v>
      </c>
      <c r="Y13" s="11">
        <v>3</v>
      </c>
      <c r="Z13" s="11">
        <v>9</v>
      </c>
      <c r="AA13" s="11">
        <v>7</v>
      </c>
      <c r="AB13" s="11">
        <v>4</v>
      </c>
    </row>
    <row r="14" spans="1:32">
      <c r="A14" s="11" t="s">
        <v>213</v>
      </c>
      <c r="B14" s="11">
        <f t="shared" ref="B14:M14" si="10">VLOOKUP($A14,$P$3:$AB$227,COLUMN(B11),FALSE)</f>
        <v>3</v>
      </c>
      <c r="C14" s="11">
        <f t="shared" si="10"/>
        <v>4</v>
      </c>
      <c r="D14" s="11">
        <f t="shared" si="10"/>
        <v>2</v>
      </c>
      <c r="E14" s="11">
        <f t="shared" si="10"/>
        <v>2</v>
      </c>
      <c r="F14" s="11">
        <f t="shared" si="10"/>
        <v>3</v>
      </c>
      <c r="G14" s="11">
        <f t="shared" si="10"/>
        <v>4</v>
      </c>
      <c r="H14" s="11">
        <f t="shared" si="10"/>
        <v>2</v>
      </c>
      <c r="I14" s="11">
        <f t="shared" si="10"/>
        <v>3</v>
      </c>
      <c r="J14" s="11">
        <f t="shared" si="10"/>
        <v>2</v>
      </c>
      <c r="K14" s="11">
        <f t="shared" si="10"/>
        <v>6</v>
      </c>
      <c r="L14" s="11">
        <f t="shared" si="10"/>
        <v>2</v>
      </c>
      <c r="M14" s="11">
        <f t="shared" si="10"/>
        <v>1</v>
      </c>
      <c r="P14" s="11" t="s">
        <v>31</v>
      </c>
      <c r="Q14" s="11">
        <v>0</v>
      </c>
      <c r="R14" s="11">
        <v>7</v>
      </c>
      <c r="S14" s="11">
        <v>1</v>
      </c>
      <c r="T14" s="11">
        <v>1</v>
      </c>
      <c r="U14" s="11">
        <v>5</v>
      </c>
      <c r="V14" s="11">
        <v>8</v>
      </c>
      <c r="W14" s="11">
        <v>2</v>
      </c>
      <c r="X14" s="11">
        <v>5</v>
      </c>
      <c r="Y14" s="11">
        <v>2</v>
      </c>
      <c r="Z14" s="11">
        <v>2</v>
      </c>
      <c r="AA14" s="11">
        <v>6</v>
      </c>
      <c r="AB14" s="11">
        <v>2</v>
      </c>
    </row>
    <row r="15" spans="1:32">
      <c r="A15" s="11" t="s">
        <v>214</v>
      </c>
      <c r="B15" s="11">
        <f t="shared" ref="B15:M15" si="11">VLOOKUP($A15,$P$3:$AB$227,COLUMN(B12),FALSE)</f>
        <v>4</v>
      </c>
      <c r="C15" s="11">
        <f t="shared" si="11"/>
        <v>9</v>
      </c>
      <c r="D15" s="11">
        <f t="shared" si="11"/>
        <v>2</v>
      </c>
      <c r="E15" s="11">
        <f t="shared" si="11"/>
        <v>7</v>
      </c>
      <c r="F15" s="11">
        <f t="shared" si="11"/>
        <v>0</v>
      </c>
      <c r="G15" s="11">
        <f t="shared" si="11"/>
        <v>5</v>
      </c>
      <c r="H15" s="11">
        <f t="shared" si="11"/>
        <v>9</v>
      </c>
      <c r="I15" s="11">
        <f t="shared" si="11"/>
        <v>5</v>
      </c>
      <c r="J15" s="11">
        <f t="shared" si="11"/>
        <v>7</v>
      </c>
      <c r="K15" s="11">
        <f t="shared" si="11"/>
        <v>8</v>
      </c>
      <c r="L15" s="11">
        <f t="shared" si="11"/>
        <v>6</v>
      </c>
      <c r="M15" s="11">
        <f t="shared" si="11"/>
        <v>5</v>
      </c>
      <c r="P15" s="11" t="s">
        <v>32</v>
      </c>
      <c r="Q15" s="11">
        <v>4</v>
      </c>
      <c r="R15" s="11">
        <v>1</v>
      </c>
      <c r="S15" s="11">
        <v>6</v>
      </c>
      <c r="T15" s="11">
        <v>5</v>
      </c>
      <c r="U15" s="11">
        <v>5</v>
      </c>
      <c r="V15" s="11">
        <v>5</v>
      </c>
      <c r="W15" s="11">
        <v>8</v>
      </c>
      <c r="X15" s="11">
        <v>4</v>
      </c>
      <c r="Y15" s="11">
        <v>5</v>
      </c>
      <c r="Z15" s="11">
        <v>7</v>
      </c>
      <c r="AA15" s="11">
        <v>9</v>
      </c>
      <c r="AB15" s="11">
        <v>9</v>
      </c>
    </row>
    <row r="16" spans="1:32">
      <c r="A16" s="11" t="s">
        <v>215</v>
      </c>
      <c r="B16" s="11">
        <f t="shared" ref="B16:M16" si="12">VLOOKUP($A16,$P$3:$AB$227,COLUMN(B13),FALSE)</f>
        <v>0</v>
      </c>
      <c r="C16" s="11">
        <f t="shared" si="12"/>
        <v>7</v>
      </c>
      <c r="D16" s="11">
        <f t="shared" si="12"/>
        <v>5</v>
      </c>
      <c r="E16" s="11">
        <f t="shared" si="12"/>
        <v>9</v>
      </c>
      <c r="F16" s="11">
        <f t="shared" si="12"/>
        <v>7</v>
      </c>
      <c r="G16" s="11">
        <f t="shared" si="12"/>
        <v>3</v>
      </c>
      <c r="H16" s="11">
        <f t="shared" si="12"/>
        <v>0</v>
      </c>
      <c r="I16" s="11">
        <f t="shared" si="12"/>
        <v>9</v>
      </c>
      <c r="J16" s="11">
        <f t="shared" si="12"/>
        <v>9</v>
      </c>
      <c r="K16" s="11">
        <f t="shared" si="12"/>
        <v>6</v>
      </c>
      <c r="L16" s="11">
        <f t="shared" si="12"/>
        <v>9</v>
      </c>
      <c r="M16" s="11">
        <f t="shared" si="12"/>
        <v>5</v>
      </c>
      <c r="P16" s="11" t="s">
        <v>33</v>
      </c>
      <c r="Q16" s="11">
        <v>9</v>
      </c>
      <c r="R16" s="11">
        <v>5</v>
      </c>
      <c r="S16" s="11">
        <v>6</v>
      </c>
      <c r="T16" s="11">
        <v>1</v>
      </c>
      <c r="U16" s="11">
        <v>2</v>
      </c>
      <c r="V16" s="11">
        <v>4</v>
      </c>
      <c r="W16" s="11">
        <v>8</v>
      </c>
      <c r="X16" s="11">
        <v>2</v>
      </c>
      <c r="Y16" s="11">
        <v>7</v>
      </c>
      <c r="Z16" s="11">
        <v>7</v>
      </c>
      <c r="AA16" s="11">
        <v>1</v>
      </c>
      <c r="AB16" s="11">
        <v>9</v>
      </c>
    </row>
    <row r="17" spans="1:28">
      <c r="A17" s="11" t="s">
        <v>216</v>
      </c>
      <c r="B17" s="11">
        <f t="shared" ref="B17:M17" si="13">VLOOKUP($A17,$P$3:$AB$227,COLUMN(B14),FALSE)</f>
        <v>8</v>
      </c>
      <c r="C17" s="11">
        <f t="shared" si="13"/>
        <v>2</v>
      </c>
      <c r="D17" s="11">
        <f t="shared" si="13"/>
        <v>7</v>
      </c>
      <c r="E17" s="11">
        <f t="shared" si="13"/>
        <v>1</v>
      </c>
      <c r="F17" s="11">
        <f t="shared" si="13"/>
        <v>6</v>
      </c>
      <c r="G17" s="11">
        <f t="shared" si="13"/>
        <v>6</v>
      </c>
      <c r="H17" s="11">
        <f t="shared" si="13"/>
        <v>8</v>
      </c>
      <c r="I17" s="11">
        <f t="shared" si="13"/>
        <v>4</v>
      </c>
      <c r="J17" s="11">
        <f t="shared" si="13"/>
        <v>3</v>
      </c>
      <c r="K17" s="11">
        <f t="shared" si="13"/>
        <v>9</v>
      </c>
      <c r="L17" s="11">
        <f t="shared" si="13"/>
        <v>9</v>
      </c>
      <c r="M17" s="11">
        <f t="shared" si="13"/>
        <v>2</v>
      </c>
      <c r="P17" s="11" t="s">
        <v>34</v>
      </c>
      <c r="Q17" s="11">
        <v>7</v>
      </c>
      <c r="R17" s="11">
        <v>4</v>
      </c>
      <c r="S17" s="11">
        <v>7</v>
      </c>
      <c r="T17" s="11">
        <v>7</v>
      </c>
      <c r="U17" s="11">
        <v>3</v>
      </c>
      <c r="V17" s="11">
        <v>3</v>
      </c>
      <c r="W17" s="11">
        <v>3</v>
      </c>
      <c r="X17" s="11">
        <v>6</v>
      </c>
      <c r="Y17" s="11">
        <v>5</v>
      </c>
      <c r="Z17" s="11">
        <v>3</v>
      </c>
      <c r="AA17" s="11">
        <v>3</v>
      </c>
      <c r="AB17" s="11">
        <v>2</v>
      </c>
    </row>
    <row r="18" spans="1:28">
      <c r="A18" s="11" t="s">
        <v>216</v>
      </c>
      <c r="B18" s="11">
        <f t="shared" ref="B18:M18" si="14">VLOOKUP($A18,$P$3:$AB$227,COLUMN(B15),FALSE)</f>
        <v>8</v>
      </c>
      <c r="C18" s="11">
        <f t="shared" si="14"/>
        <v>2</v>
      </c>
      <c r="D18" s="11">
        <f t="shared" si="14"/>
        <v>7</v>
      </c>
      <c r="E18" s="11">
        <f t="shared" si="14"/>
        <v>1</v>
      </c>
      <c r="F18" s="11">
        <f t="shared" si="14"/>
        <v>6</v>
      </c>
      <c r="G18" s="11">
        <f t="shared" si="14"/>
        <v>6</v>
      </c>
      <c r="H18" s="11">
        <f t="shared" si="14"/>
        <v>8</v>
      </c>
      <c r="I18" s="11">
        <f t="shared" si="14"/>
        <v>4</v>
      </c>
      <c r="J18" s="11">
        <f t="shared" si="14"/>
        <v>3</v>
      </c>
      <c r="K18" s="11">
        <f t="shared" si="14"/>
        <v>9</v>
      </c>
      <c r="L18" s="11">
        <f t="shared" si="14"/>
        <v>9</v>
      </c>
      <c r="M18" s="11">
        <f t="shared" si="14"/>
        <v>2</v>
      </c>
      <c r="P18" s="11" t="s">
        <v>35</v>
      </c>
      <c r="Q18" s="11">
        <v>3</v>
      </c>
      <c r="R18" s="11">
        <v>6</v>
      </c>
      <c r="S18" s="11">
        <v>6</v>
      </c>
      <c r="T18" s="11">
        <v>4</v>
      </c>
      <c r="U18" s="11">
        <v>0</v>
      </c>
      <c r="V18" s="11">
        <v>4</v>
      </c>
      <c r="W18" s="11">
        <v>2</v>
      </c>
      <c r="X18" s="11">
        <v>3</v>
      </c>
      <c r="Y18" s="11">
        <v>2</v>
      </c>
      <c r="Z18" s="11">
        <v>2</v>
      </c>
      <c r="AA18" s="11">
        <v>2</v>
      </c>
      <c r="AB18" s="11">
        <v>3</v>
      </c>
    </row>
    <row r="19" spans="1:28">
      <c r="A19" s="11" t="s">
        <v>217</v>
      </c>
      <c r="B19" s="11">
        <f t="shared" ref="B19:M19" si="15">VLOOKUP($A19,$P$3:$AB$227,COLUMN(B16),FALSE)</f>
        <v>0</v>
      </c>
      <c r="C19" s="11">
        <f t="shared" si="15"/>
        <v>7</v>
      </c>
      <c r="D19" s="11">
        <f t="shared" si="15"/>
        <v>0</v>
      </c>
      <c r="E19" s="11">
        <f t="shared" si="15"/>
        <v>5</v>
      </c>
      <c r="F19" s="11">
        <f t="shared" si="15"/>
        <v>6</v>
      </c>
      <c r="G19" s="11">
        <f t="shared" si="15"/>
        <v>6</v>
      </c>
      <c r="H19" s="11">
        <f t="shared" si="15"/>
        <v>8</v>
      </c>
      <c r="I19" s="11">
        <f t="shared" si="15"/>
        <v>3</v>
      </c>
      <c r="J19" s="11">
        <f t="shared" si="15"/>
        <v>9</v>
      </c>
      <c r="K19" s="11">
        <f t="shared" si="15"/>
        <v>2</v>
      </c>
      <c r="L19" s="11">
        <f t="shared" si="15"/>
        <v>9</v>
      </c>
      <c r="M19" s="11">
        <f t="shared" si="15"/>
        <v>6</v>
      </c>
      <c r="P19" s="11" t="s">
        <v>36</v>
      </c>
      <c r="Q19" s="11">
        <v>7</v>
      </c>
      <c r="R19" s="11">
        <v>1</v>
      </c>
      <c r="S19" s="11">
        <v>6</v>
      </c>
      <c r="T19" s="11">
        <v>5</v>
      </c>
      <c r="U19" s="11">
        <v>3</v>
      </c>
      <c r="V19" s="11">
        <v>7</v>
      </c>
      <c r="W19" s="11">
        <v>4</v>
      </c>
      <c r="X19" s="11">
        <v>1</v>
      </c>
      <c r="Y19" s="11">
        <v>9</v>
      </c>
      <c r="Z19" s="11">
        <v>0</v>
      </c>
      <c r="AA19" s="11">
        <v>5</v>
      </c>
      <c r="AB19" s="11">
        <v>8</v>
      </c>
    </row>
    <row r="20" spans="1:28">
      <c r="A20" s="11" t="s">
        <v>218</v>
      </c>
      <c r="B20" s="11">
        <f t="shared" ref="B20:M20" si="16">VLOOKUP($A20,$P$3:$AB$227,COLUMN(B17),FALSE)</f>
        <v>9</v>
      </c>
      <c r="C20" s="11">
        <f t="shared" si="16"/>
        <v>7</v>
      </c>
      <c r="D20" s="11">
        <f t="shared" si="16"/>
        <v>7</v>
      </c>
      <c r="E20" s="11">
        <f t="shared" si="16"/>
        <v>9</v>
      </c>
      <c r="F20" s="11">
        <f t="shared" si="16"/>
        <v>2</v>
      </c>
      <c r="G20" s="11">
        <f t="shared" si="16"/>
        <v>7</v>
      </c>
      <c r="H20" s="11">
        <f t="shared" si="16"/>
        <v>4</v>
      </c>
      <c r="I20" s="11">
        <f t="shared" si="16"/>
        <v>3</v>
      </c>
      <c r="J20" s="11">
        <f t="shared" si="16"/>
        <v>8</v>
      </c>
      <c r="K20" s="11">
        <f t="shared" si="16"/>
        <v>5</v>
      </c>
      <c r="L20" s="11">
        <f t="shared" si="16"/>
        <v>5</v>
      </c>
      <c r="M20" s="11">
        <f t="shared" si="16"/>
        <v>7</v>
      </c>
      <c r="P20" s="11" t="s">
        <v>37</v>
      </c>
      <c r="Q20" s="11">
        <v>6</v>
      </c>
      <c r="R20" s="11">
        <v>6</v>
      </c>
      <c r="S20" s="11">
        <v>1</v>
      </c>
      <c r="T20" s="11">
        <v>2</v>
      </c>
      <c r="U20" s="11">
        <v>1</v>
      </c>
      <c r="V20" s="11">
        <v>2</v>
      </c>
      <c r="W20" s="11">
        <v>4</v>
      </c>
      <c r="X20" s="11">
        <v>6</v>
      </c>
      <c r="Y20" s="11">
        <v>9</v>
      </c>
      <c r="Z20" s="11">
        <v>5</v>
      </c>
      <c r="AA20" s="11">
        <v>0</v>
      </c>
      <c r="AB20" s="11">
        <v>8</v>
      </c>
    </row>
    <row r="21" spans="1:28">
      <c r="A21" s="11" t="s">
        <v>33</v>
      </c>
      <c r="B21" s="11">
        <f t="shared" ref="B21:M21" si="17">VLOOKUP($A21,$P$3:$AB$227,COLUMN(B18),FALSE)</f>
        <v>9</v>
      </c>
      <c r="C21" s="11">
        <f t="shared" si="17"/>
        <v>5</v>
      </c>
      <c r="D21" s="11">
        <f t="shared" si="17"/>
        <v>6</v>
      </c>
      <c r="E21" s="11">
        <f t="shared" si="17"/>
        <v>1</v>
      </c>
      <c r="F21" s="11">
        <f t="shared" si="17"/>
        <v>2</v>
      </c>
      <c r="G21" s="11">
        <f t="shared" si="17"/>
        <v>4</v>
      </c>
      <c r="H21" s="11">
        <f t="shared" si="17"/>
        <v>8</v>
      </c>
      <c r="I21" s="11">
        <f t="shared" si="17"/>
        <v>2</v>
      </c>
      <c r="J21" s="11">
        <f t="shared" si="17"/>
        <v>7</v>
      </c>
      <c r="K21" s="11">
        <f t="shared" si="17"/>
        <v>7</v>
      </c>
      <c r="L21" s="11">
        <f t="shared" si="17"/>
        <v>1</v>
      </c>
      <c r="M21" s="11">
        <f t="shared" si="17"/>
        <v>9</v>
      </c>
      <c r="P21" s="11" t="s">
        <v>38</v>
      </c>
      <c r="Q21" s="11">
        <v>1</v>
      </c>
      <c r="R21" s="11">
        <v>9</v>
      </c>
      <c r="S21" s="11">
        <v>6</v>
      </c>
      <c r="T21" s="11">
        <v>8</v>
      </c>
      <c r="U21" s="11">
        <v>3</v>
      </c>
      <c r="V21" s="11">
        <v>4</v>
      </c>
      <c r="W21" s="11">
        <v>2</v>
      </c>
      <c r="X21" s="11">
        <v>4</v>
      </c>
      <c r="Y21" s="11">
        <v>4</v>
      </c>
      <c r="Z21" s="11">
        <v>9</v>
      </c>
      <c r="AA21" s="11">
        <v>3</v>
      </c>
      <c r="AB21" s="11">
        <v>6</v>
      </c>
    </row>
    <row r="22" spans="1:28">
      <c r="A22" s="11" t="s">
        <v>219</v>
      </c>
      <c r="B22" s="11">
        <f t="shared" ref="B22:M22" si="18">VLOOKUP($A22,$P$3:$AB$227,COLUMN(B19),FALSE)</f>
        <v>4</v>
      </c>
      <c r="C22" s="11">
        <f t="shared" si="18"/>
        <v>4</v>
      </c>
      <c r="D22" s="11">
        <f t="shared" si="18"/>
        <v>2</v>
      </c>
      <c r="E22" s="11">
        <f t="shared" si="18"/>
        <v>9</v>
      </c>
      <c r="F22" s="11">
        <f t="shared" si="18"/>
        <v>7</v>
      </c>
      <c r="G22" s="11">
        <f t="shared" si="18"/>
        <v>7</v>
      </c>
      <c r="H22" s="11">
        <f t="shared" si="18"/>
        <v>7</v>
      </c>
      <c r="I22" s="11">
        <f t="shared" si="18"/>
        <v>2</v>
      </c>
      <c r="J22" s="11">
        <f t="shared" si="18"/>
        <v>4</v>
      </c>
      <c r="K22" s="11">
        <f t="shared" si="18"/>
        <v>2</v>
      </c>
      <c r="L22" s="11">
        <f t="shared" si="18"/>
        <v>6</v>
      </c>
      <c r="M22" s="11">
        <f t="shared" si="18"/>
        <v>4</v>
      </c>
      <c r="P22" s="11" t="s">
        <v>39</v>
      </c>
      <c r="Q22" s="11">
        <v>9</v>
      </c>
      <c r="R22" s="11">
        <v>4</v>
      </c>
      <c r="S22" s="11">
        <v>9</v>
      </c>
      <c r="T22" s="11">
        <v>5</v>
      </c>
      <c r="U22" s="11">
        <v>6</v>
      </c>
      <c r="V22" s="11">
        <v>8</v>
      </c>
      <c r="W22" s="11">
        <v>3</v>
      </c>
      <c r="X22" s="11">
        <v>8</v>
      </c>
      <c r="Y22" s="11">
        <v>2</v>
      </c>
      <c r="Z22" s="11">
        <v>0</v>
      </c>
      <c r="AA22" s="11">
        <v>3</v>
      </c>
      <c r="AB22" s="11">
        <v>2</v>
      </c>
    </row>
    <row r="23" spans="1:28">
      <c r="A23" s="11" t="s">
        <v>220</v>
      </c>
      <c r="B23" s="11">
        <f t="shared" ref="B23:M23" si="19">VLOOKUP($A23,$P$3:$AB$227,COLUMN(B20),FALSE)</f>
        <v>4</v>
      </c>
      <c r="C23" s="11">
        <f t="shared" si="19"/>
        <v>6</v>
      </c>
      <c r="D23" s="11">
        <f t="shared" si="19"/>
        <v>2</v>
      </c>
      <c r="E23" s="11">
        <f t="shared" si="19"/>
        <v>6</v>
      </c>
      <c r="F23" s="11">
        <f t="shared" si="19"/>
        <v>2</v>
      </c>
      <c r="G23" s="11">
        <f t="shared" si="19"/>
        <v>8</v>
      </c>
      <c r="H23" s="11">
        <f t="shared" si="19"/>
        <v>0</v>
      </c>
      <c r="I23" s="11">
        <f t="shared" si="19"/>
        <v>2</v>
      </c>
      <c r="J23" s="11">
        <f t="shared" si="19"/>
        <v>7</v>
      </c>
      <c r="K23" s="11">
        <f t="shared" si="19"/>
        <v>1</v>
      </c>
      <c r="L23" s="11">
        <f t="shared" si="19"/>
        <v>2</v>
      </c>
      <c r="M23" s="11">
        <f t="shared" si="19"/>
        <v>5</v>
      </c>
      <c r="P23" s="11" t="s">
        <v>40</v>
      </c>
      <c r="Q23" s="11">
        <v>7</v>
      </c>
      <c r="R23" s="11">
        <v>1</v>
      </c>
      <c r="S23" s="11">
        <v>1</v>
      </c>
      <c r="T23" s="11">
        <v>6</v>
      </c>
      <c r="U23" s="11">
        <v>2</v>
      </c>
      <c r="V23" s="11">
        <v>0</v>
      </c>
      <c r="W23" s="11">
        <v>2</v>
      </c>
      <c r="X23" s="11">
        <v>3</v>
      </c>
      <c r="Y23" s="11">
        <v>1</v>
      </c>
      <c r="Z23" s="11">
        <v>2</v>
      </c>
      <c r="AA23" s="11">
        <v>4</v>
      </c>
      <c r="AB23" s="11">
        <v>7</v>
      </c>
    </row>
    <row r="24" spans="1:28">
      <c r="A24" s="11" t="s">
        <v>33</v>
      </c>
      <c r="B24" s="11">
        <f t="shared" ref="B24:M24" si="20">VLOOKUP($A24,$P$3:$AB$227,COLUMN(B21),FALSE)</f>
        <v>9</v>
      </c>
      <c r="C24" s="11">
        <f t="shared" si="20"/>
        <v>5</v>
      </c>
      <c r="D24" s="11">
        <f t="shared" si="20"/>
        <v>6</v>
      </c>
      <c r="E24" s="11">
        <f t="shared" si="20"/>
        <v>1</v>
      </c>
      <c r="F24" s="11">
        <f t="shared" si="20"/>
        <v>2</v>
      </c>
      <c r="G24" s="11">
        <f t="shared" si="20"/>
        <v>4</v>
      </c>
      <c r="H24" s="11">
        <f t="shared" si="20"/>
        <v>8</v>
      </c>
      <c r="I24" s="11">
        <f t="shared" si="20"/>
        <v>2</v>
      </c>
      <c r="J24" s="11">
        <f t="shared" si="20"/>
        <v>7</v>
      </c>
      <c r="K24" s="11">
        <f t="shared" si="20"/>
        <v>7</v>
      </c>
      <c r="L24" s="11">
        <f t="shared" si="20"/>
        <v>1</v>
      </c>
      <c r="M24" s="11">
        <f t="shared" si="20"/>
        <v>9</v>
      </c>
      <c r="P24" s="11" t="s">
        <v>41</v>
      </c>
      <c r="Q24" s="11">
        <v>6</v>
      </c>
      <c r="R24" s="11">
        <v>9</v>
      </c>
      <c r="S24" s="11">
        <v>5</v>
      </c>
      <c r="T24" s="11">
        <v>9</v>
      </c>
      <c r="U24" s="11">
        <v>1</v>
      </c>
      <c r="V24" s="11">
        <v>5</v>
      </c>
      <c r="W24" s="11">
        <v>3</v>
      </c>
      <c r="X24" s="11">
        <v>0</v>
      </c>
      <c r="Y24" s="11">
        <v>8</v>
      </c>
      <c r="Z24" s="11">
        <v>9</v>
      </c>
      <c r="AA24" s="11">
        <v>4</v>
      </c>
      <c r="AB24" s="11">
        <v>8</v>
      </c>
    </row>
    <row r="25" spans="1:28">
      <c r="A25" s="11" t="s">
        <v>213</v>
      </c>
      <c r="B25" s="11">
        <f t="shared" ref="B25:M25" si="21">VLOOKUP($A25,$P$3:$AB$227,COLUMN(B22),FALSE)</f>
        <v>3</v>
      </c>
      <c r="C25" s="11">
        <f t="shared" si="21"/>
        <v>4</v>
      </c>
      <c r="D25" s="11">
        <f t="shared" si="21"/>
        <v>2</v>
      </c>
      <c r="E25" s="11">
        <f t="shared" si="21"/>
        <v>2</v>
      </c>
      <c r="F25" s="11">
        <f t="shared" si="21"/>
        <v>3</v>
      </c>
      <c r="G25" s="11">
        <f t="shared" si="21"/>
        <v>4</v>
      </c>
      <c r="H25" s="11">
        <f t="shared" si="21"/>
        <v>2</v>
      </c>
      <c r="I25" s="11">
        <f t="shared" si="21"/>
        <v>3</v>
      </c>
      <c r="J25" s="11">
        <f t="shared" si="21"/>
        <v>2</v>
      </c>
      <c r="K25" s="11">
        <f t="shared" si="21"/>
        <v>6</v>
      </c>
      <c r="L25" s="11">
        <f t="shared" si="21"/>
        <v>2</v>
      </c>
      <c r="M25" s="11">
        <f t="shared" si="21"/>
        <v>1</v>
      </c>
      <c r="P25" s="11" t="s">
        <v>42</v>
      </c>
      <c r="Q25" s="11">
        <v>3</v>
      </c>
      <c r="R25" s="11">
        <v>6</v>
      </c>
      <c r="S25" s="11">
        <v>0</v>
      </c>
      <c r="T25" s="11">
        <v>1</v>
      </c>
      <c r="U25" s="11">
        <v>3</v>
      </c>
      <c r="V25" s="11">
        <v>5</v>
      </c>
      <c r="W25" s="11">
        <v>0</v>
      </c>
      <c r="X25" s="11">
        <v>9</v>
      </c>
      <c r="Y25" s="11">
        <v>4</v>
      </c>
      <c r="Z25" s="11">
        <v>9</v>
      </c>
      <c r="AA25" s="11">
        <v>2</v>
      </c>
      <c r="AB25" s="11">
        <v>3</v>
      </c>
    </row>
    <row r="26" spans="1:28">
      <c r="A26" s="11" t="s">
        <v>35</v>
      </c>
      <c r="B26" s="11">
        <f t="shared" ref="B26:M26" si="22">VLOOKUP($A26,$P$3:$AB$227,COLUMN(B23),FALSE)</f>
        <v>3</v>
      </c>
      <c r="C26" s="11">
        <f t="shared" si="22"/>
        <v>6</v>
      </c>
      <c r="D26" s="11">
        <f t="shared" si="22"/>
        <v>6</v>
      </c>
      <c r="E26" s="11">
        <f t="shared" si="22"/>
        <v>4</v>
      </c>
      <c r="F26" s="11">
        <f t="shared" si="22"/>
        <v>0</v>
      </c>
      <c r="G26" s="11">
        <f t="shared" si="22"/>
        <v>4</v>
      </c>
      <c r="H26" s="11">
        <f t="shared" si="22"/>
        <v>2</v>
      </c>
      <c r="I26" s="11">
        <f t="shared" si="22"/>
        <v>3</v>
      </c>
      <c r="J26" s="11">
        <f t="shared" si="22"/>
        <v>2</v>
      </c>
      <c r="K26" s="11">
        <f t="shared" si="22"/>
        <v>2</v>
      </c>
      <c r="L26" s="11">
        <f t="shared" si="22"/>
        <v>2</v>
      </c>
      <c r="M26" s="11">
        <f t="shared" si="22"/>
        <v>3</v>
      </c>
      <c r="P26" s="11" t="s">
        <v>221</v>
      </c>
      <c r="Q26" s="11">
        <v>4</v>
      </c>
      <c r="R26" s="11">
        <v>0</v>
      </c>
      <c r="S26" s="11">
        <v>5</v>
      </c>
      <c r="T26" s="11">
        <v>3</v>
      </c>
      <c r="U26" s="11">
        <v>6</v>
      </c>
      <c r="V26" s="11">
        <v>6</v>
      </c>
      <c r="W26" s="11">
        <v>5</v>
      </c>
      <c r="X26" s="11">
        <v>3</v>
      </c>
      <c r="Y26" s="11">
        <v>8</v>
      </c>
      <c r="Z26" s="11">
        <v>5</v>
      </c>
      <c r="AA26" s="11">
        <v>3</v>
      </c>
      <c r="AB26" s="11">
        <v>3</v>
      </c>
    </row>
    <row r="27" spans="1:28">
      <c r="A27" s="11" t="s">
        <v>222</v>
      </c>
      <c r="B27" s="11">
        <f t="shared" ref="B27:M27" si="23">VLOOKUP($A27,$P$3:$AB$227,COLUMN(B24),FALSE)</f>
        <v>3</v>
      </c>
      <c r="C27" s="11">
        <f t="shared" si="23"/>
        <v>3</v>
      </c>
      <c r="D27" s="11">
        <f t="shared" si="23"/>
        <v>5</v>
      </c>
      <c r="E27" s="11">
        <f t="shared" si="23"/>
        <v>1</v>
      </c>
      <c r="F27" s="11">
        <f t="shared" si="23"/>
        <v>1</v>
      </c>
      <c r="G27" s="11">
        <f t="shared" si="23"/>
        <v>2</v>
      </c>
      <c r="H27" s="11">
        <f t="shared" si="23"/>
        <v>2</v>
      </c>
      <c r="I27" s="11">
        <f t="shared" si="23"/>
        <v>4</v>
      </c>
      <c r="J27" s="11">
        <f t="shared" si="23"/>
        <v>3</v>
      </c>
      <c r="K27" s="11">
        <f t="shared" si="23"/>
        <v>0</v>
      </c>
      <c r="L27" s="11">
        <f t="shared" si="23"/>
        <v>9</v>
      </c>
      <c r="M27" s="11">
        <f t="shared" si="23"/>
        <v>6</v>
      </c>
      <c r="P27" s="11" t="s">
        <v>223</v>
      </c>
      <c r="Q27" s="11">
        <v>8</v>
      </c>
      <c r="R27" s="11">
        <v>3</v>
      </c>
      <c r="S27" s="11">
        <v>5</v>
      </c>
      <c r="T27" s="11">
        <v>2</v>
      </c>
      <c r="U27" s="11">
        <v>7</v>
      </c>
      <c r="V27" s="11">
        <v>8</v>
      </c>
      <c r="W27" s="11">
        <v>9</v>
      </c>
      <c r="X27" s="11">
        <v>7</v>
      </c>
      <c r="Y27" s="11">
        <v>3</v>
      </c>
      <c r="Z27" s="11">
        <v>5</v>
      </c>
      <c r="AA27" s="11">
        <v>4</v>
      </c>
      <c r="AB27" s="11">
        <v>4</v>
      </c>
    </row>
    <row r="28" spans="1:28">
      <c r="A28" s="11" t="s">
        <v>224</v>
      </c>
      <c r="B28" s="11">
        <f t="shared" ref="B28:M28" si="24">VLOOKUP($A28,$P$3:$AB$227,COLUMN(B25),FALSE)</f>
        <v>2</v>
      </c>
      <c r="C28" s="11">
        <f t="shared" si="24"/>
        <v>9</v>
      </c>
      <c r="D28" s="11">
        <f t="shared" si="24"/>
        <v>8</v>
      </c>
      <c r="E28" s="11">
        <f t="shared" si="24"/>
        <v>8</v>
      </c>
      <c r="F28" s="11">
        <f t="shared" si="24"/>
        <v>2</v>
      </c>
      <c r="G28" s="11">
        <f t="shared" si="24"/>
        <v>0</v>
      </c>
      <c r="H28" s="11">
        <f t="shared" si="24"/>
        <v>7</v>
      </c>
      <c r="I28" s="11">
        <f t="shared" si="24"/>
        <v>9</v>
      </c>
      <c r="J28" s="11">
        <f t="shared" si="24"/>
        <v>1</v>
      </c>
      <c r="K28" s="11">
        <f t="shared" si="24"/>
        <v>4</v>
      </c>
      <c r="L28" s="11">
        <f t="shared" si="24"/>
        <v>3</v>
      </c>
      <c r="M28" s="11">
        <f t="shared" si="24"/>
        <v>0</v>
      </c>
      <c r="P28" s="11" t="s">
        <v>225</v>
      </c>
      <c r="Q28" s="11">
        <v>1</v>
      </c>
      <c r="R28" s="11">
        <v>2</v>
      </c>
      <c r="S28" s="11">
        <v>4</v>
      </c>
      <c r="T28" s="11">
        <v>4</v>
      </c>
      <c r="U28" s="11">
        <v>0</v>
      </c>
      <c r="V28" s="11">
        <v>7</v>
      </c>
      <c r="W28" s="11">
        <v>0</v>
      </c>
      <c r="X28" s="11">
        <v>7</v>
      </c>
      <c r="Y28" s="11">
        <v>6</v>
      </c>
      <c r="Z28" s="11">
        <v>6</v>
      </c>
      <c r="AA28" s="11">
        <v>1</v>
      </c>
      <c r="AB28" s="11">
        <v>7</v>
      </c>
    </row>
    <row r="29" spans="1:28">
      <c r="A29" s="11" t="s">
        <v>226</v>
      </c>
      <c r="B29" s="11">
        <f t="shared" ref="B29:M29" si="25">VLOOKUP($A29,$P$3:$AB$227,COLUMN(B26),FALSE)</f>
        <v>4</v>
      </c>
      <c r="C29" s="11">
        <f t="shared" si="25"/>
        <v>2</v>
      </c>
      <c r="D29" s="11">
        <f t="shared" si="25"/>
        <v>0</v>
      </c>
      <c r="E29" s="11">
        <f t="shared" si="25"/>
        <v>0</v>
      </c>
      <c r="F29" s="11">
        <f t="shared" si="25"/>
        <v>9</v>
      </c>
      <c r="G29" s="11">
        <f t="shared" si="25"/>
        <v>1</v>
      </c>
      <c r="H29" s="11">
        <f t="shared" si="25"/>
        <v>1</v>
      </c>
      <c r="I29" s="11">
        <f t="shared" si="25"/>
        <v>8</v>
      </c>
      <c r="J29" s="11">
        <f t="shared" si="25"/>
        <v>3</v>
      </c>
      <c r="K29" s="11">
        <f t="shared" si="25"/>
        <v>6</v>
      </c>
      <c r="L29" s="11">
        <f t="shared" si="25"/>
        <v>6</v>
      </c>
      <c r="M29" s="11">
        <f t="shared" si="25"/>
        <v>4</v>
      </c>
      <c r="P29" s="11" t="s">
        <v>227</v>
      </c>
      <c r="Q29" s="11">
        <v>1</v>
      </c>
      <c r="R29" s="11">
        <v>7</v>
      </c>
      <c r="S29" s="11">
        <v>0</v>
      </c>
      <c r="T29" s="11">
        <v>1</v>
      </c>
      <c r="U29" s="11">
        <v>5</v>
      </c>
      <c r="V29" s="11">
        <v>8</v>
      </c>
      <c r="W29" s="11">
        <v>9</v>
      </c>
      <c r="X29" s="11">
        <v>9</v>
      </c>
      <c r="Y29" s="11">
        <v>5</v>
      </c>
      <c r="Z29" s="11">
        <v>3</v>
      </c>
      <c r="AA29" s="11">
        <v>3</v>
      </c>
      <c r="AB29" s="11">
        <v>9</v>
      </c>
    </row>
    <row r="30" spans="1:28">
      <c r="A30" s="11" t="s">
        <v>33</v>
      </c>
      <c r="B30" s="11">
        <f t="shared" ref="B30:M30" si="26">VLOOKUP($A30,$P$3:$AB$227,COLUMN(B27),FALSE)</f>
        <v>9</v>
      </c>
      <c r="C30" s="11">
        <f t="shared" si="26"/>
        <v>5</v>
      </c>
      <c r="D30" s="11">
        <f t="shared" si="26"/>
        <v>6</v>
      </c>
      <c r="E30" s="11">
        <f t="shared" si="26"/>
        <v>1</v>
      </c>
      <c r="F30" s="11">
        <f t="shared" si="26"/>
        <v>2</v>
      </c>
      <c r="G30" s="11">
        <f t="shared" si="26"/>
        <v>4</v>
      </c>
      <c r="H30" s="11">
        <f t="shared" si="26"/>
        <v>8</v>
      </c>
      <c r="I30" s="11">
        <f t="shared" si="26"/>
        <v>2</v>
      </c>
      <c r="J30" s="11">
        <f t="shared" si="26"/>
        <v>7</v>
      </c>
      <c r="K30" s="11">
        <f t="shared" si="26"/>
        <v>7</v>
      </c>
      <c r="L30" s="11">
        <f t="shared" si="26"/>
        <v>1</v>
      </c>
      <c r="M30" s="11">
        <f t="shared" si="26"/>
        <v>9</v>
      </c>
      <c r="P30" s="11" t="s">
        <v>226</v>
      </c>
      <c r="Q30" s="11">
        <v>4</v>
      </c>
      <c r="R30" s="11">
        <v>2</v>
      </c>
      <c r="S30" s="11">
        <v>0</v>
      </c>
      <c r="T30" s="11">
        <v>0</v>
      </c>
      <c r="U30" s="11">
        <v>9</v>
      </c>
      <c r="V30" s="11">
        <v>1</v>
      </c>
      <c r="W30" s="11">
        <v>1</v>
      </c>
      <c r="X30" s="11">
        <v>8</v>
      </c>
      <c r="Y30" s="11">
        <v>3</v>
      </c>
      <c r="Z30" s="11">
        <v>6</v>
      </c>
      <c r="AA30" s="11">
        <v>6</v>
      </c>
      <c r="AB30" s="11">
        <v>4</v>
      </c>
    </row>
    <row r="31" spans="1:28">
      <c r="A31" s="11" t="s">
        <v>228</v>
      </c>
      <c r="B31" s="11">
        <f t="shared" ref="B31:M31" si="27">VLOOKUP($A31,$P$3:$AB$227,COLUMN(B28),FALSE)</f>
        <v>8</v>
      </c>
      <c r="C31" s="11">
        <f t="shared" si="27"/>
        <v>8</v>
      </c>
      <c r="D31" s="11">
        <f t="shared" si="27"/>
        <v>6</v>
      </c>
      <c r="E31" s="11">
        <f t="shared" si="27"/>
        <v>6</v>
      </c>
      <c r="F31" s="11">
        <f t="shared" si="27"/>
        <v>9</v>
      </c>
      <c r="G31" s="11">
        <f t="shared" si="27"/>
        <v>2</v>
      </c>
      <c r="H31" s="11">
        <f t="shared" si="27"/>
        <v>3</v>
      </c>
      <c r="I31" s="11">
        <f t="shared" si="27"/>
        <v>5</v>
      </c>
      <c r="J31" s="11">
        <f t="shared" si="27"/>
        <v>5</v>
      </c>
      <c r="K31" s="11">
        <f t="shared" si="27"/>
        <v>6</v>
      </c>
      <c r="L31" s="11">
        <f t="shared" si="27"/>
        <v>4</v>
      </c>
      <c r="M31" s="11">
        <f t="shared" si="27"/>
        <v>2</v>
      </c>
      <c r="P31" s="11" t="s">
        <v>208</v>
      </c>
      <c r="Q31" s="11">
        <v>4</v>
      </c>
      <c r="R31" s="11">
        <v>1</v>
      </c>
      <c r="S31" s="11">
        <v>8</v>
      </c>
      <c r="T31" s="11">
        <v>6</v>
      </c>
      <c r="U31" s="11">
        <v>2</v>
      </c>
      <c r="V31" s="11">
        <v>5</v>
      </c>
      <c r="W31" s="11">
        <v>7</v>
      </c>
      <c r="X31" s="11">
        <v>8</v>
      </c>
      <c r="Y31" s="11">
        <v>4</v>
      </c>
      <c r="Z31" s="11">
        <v>0</v>
      </c>
      <c r="AA31" s="11">
        <v>9</v>
      </c>
      <c r="AB31" s="11">
        <v>5</v>
      </c>
    </row>
    <row r="32" spans="1:28">
      <c r="A32" s="11" t="s">
        <v>229</v>
      </c>
      <c r="B32" s="11">
        <f t="shared" ref="B32:M32" si="28">VLOOKUP($A32,$P$3:$AB$227,COLUMN(B29),FALSE)</f>
        <v>7</v>
      </c>
      <c r="C32" s="11">
        <f t="shared" si="28"/>
        <v>7</v>
      </c>
      <c r="D32" s="11">
        <f t="shared" si="28"/>
        <v>3</v>
      </c>
      <c r="E32" s="11">
        <f t="shared" si="28"/>
        <v>8</v>
      </c>
      <c r="F32" s="11">
        <f t="shared" si="28"/>
        <v>4</v>
      </c>
      <c r="G32" s="11">
        <f t="shared" si="28"/>
        <v>7</v>
      </c>
      <c r="H32" s="11">
        <f t="shared" si="28"/>
        <v>2</v>
      </c>
      <c r="I32" s="11">
        <f t="shared" si="28"/>
        <v>1</v>
      </c>
      <c r="J32" s="11">
        <f t="shared" si="28"/>
        <v>9</v>
      </c>
      <c r="K32" s="11">
        <f t="shared" si="28"/>
        <v>5</v>
      </c>
      <c r="L32" s="11">
        <f t="shared" si="28"/>
        <v>7</v>
      </c>
      <c r="M32" s="11">
        <f t="shared" si="28"/>
        <v>5</v>
      </c>
      <c r="P32" s="11" t="s">
        <v>230</v>
      </c>
      <c r="Q32" s="11">
        <v>7</v>
      </c>
      <c r="R32" s="11">
        <v>3</v>
      </c>
      <c r="S32" s="11">
        <v>4</v>
      </c>
      <c r="T32" s="11">
        <v>1</v>
      </c>
      <c r="U32" s="11">
        <v>5</v>
      </c>
      <c r="V32" s="11">
        <v>0</v>
      </c>
      <c r="W32" s="11">
        <v>4</v>
      </c>
      <c r="X32" s="11">
        <v>4</v>
      </c>
      <c r="Y32" s="11">
        <v>7</v>
      </c>
      <c r="Z32" s="11">
        <v>3</v>
      </c>
      <c r="AA32" s="11">
        <v>4</v>
      </c>
      <c r="AB32" s="11">
        <v>6</v>
      </c>
    </row>
    <row r="33" spans="1:28">
      <c r="A33" s="11" t="s">
        <v>231</v>
      </c>
      <c r="B33" s="11">
        <f t="shared" ref="B33:M33" si="29">VLOOKUP($A33,$P$3:$AB$227,COLUMN(B30),FALSE)</f>
        <v>1</v>
      </c>
      <c r="C33" s="11">
        <f t="shared" si="29"/>
        <v>2</v>
      </c>
      <c r="D33" s="11">
        <f t="shared" si="29"/>
        <v>6</v>
      </c>
      <c r="E33" s="11">
        <f t="shared" si="29"/>
        <v>9</v>
      </c>
      <c r="F33" s="11">
        <f t="shared" si="29"/>
        <v>6</v>
      </c>
      <c r="G33" s="11">
        <f t="shared" si="29"/>
        <v>1</v>
      </c>
      <c r="H33" s="11">
        <f t="shared" si="29"/>
        <v>4</v>
      </c>
      <c r="I33" s="11">
        <f t="shared" si="29"/>
        <v>2</v>
      </c>
      <c r="J33" s="11">
        <f t="shared" si="29"/>
        <v>5</v>
      </c>
      <c r="K33" s="11">
        <f t="shared" si="29"/>
        <v>2</v>
      </c>
      <c r="L33" s="11">
        <f t="shared" si="29"/>
        <v>1</v>
      </c>
      <c r="M33" s="11">
        <f t="shared" si="29"/>
        <v>5</v>
      </c>
      <c r="P33" s="11" t="s">
        <v>232</v>
      </c>
      <c r="Q33" s="11">
        <v>1</v>
      </c>
      <c r="R33" s="11">
        <v>7</v>
      </c>
      <c r="S33" s="11">
        <v>5</v>
      </c>
      <c r="T33" s="11">
        <v>9</v>
      </c>
      <c r="U33" s="11">
        <v>0</v>
      </c>
      <c r="V33" s="11">
        <v>2</v>
      </c>
      <c r="W33" s="11">
        <v>3</v>
      </c>
      <c r="X33" s="11">
        <v>3</v>
      </c>
      <c r="Y33" s="11">
        <v>7</v>
      </c>
      <c r="Z33" s="11">
        <v>3</v>
      </c>
      <c r="AA33" s="11">
        <v>9</v>
      </c>
      <c r="AB33" s="11">
        <v>9</v>
      </c>
    </row>
    <row r="34" spans="1:28">
      <c r="A34" s="11" t="s">
        <v>233</v>
      </c>
      <c r="B34" s="11">
        <f t="shared" ref="B34:M34" si="30">VLOOKUP($A34,$P$3:$AB$227,COLUMN(B31),FALSE)</f>
        <v>7</v>
      </c>
      <c r="C34" s="11">
        <f t="shared" si="30"/>
        <v>4</v>
      </c>
      <c r="D34" s="11">
        <f t="shared" si="30"/>
        <v>0</v>
      </c>
      <c r="E34" s="11">
        <f t="shared" si="30"/>
        <v>3</v>
      </c>
      <c r="F34" s="11">
        <f t="shared" si="30"/>
        <v>7</v>
      </c>
      <c r="G34" s="11">
        <f t="shared" si="30"/>
        <v>7</v>
      </c>
      <c r="H34" s="11">
        <f t="shared" si="30"/>
        <v>6</v>
      </c>
      <c r="I34" s="11">
        <f t="shared" si="30"/>
        <v>1</v>
      </c>
      <c r="J34" s="11">
        <f t="shared" si="30"/>
        <v>6</v>
      </c>
      <c r="K34" s="11">
        <f t="shared" si="30"/>
        <v>5</v>
      </c>
      <c r="L34" s="11">
        <f t="shared" si="30"/>
        <v>3</v>
      </c>
      <c r="M34" s="11">
        <f t="shared" si="30"/>
        <v>2</v>
      </c>
      <c r="P34" s="11" t="s">
        <v>234</v>
      </c>
      <c r="Q34" s="11">
        <v>3</v>
      </c>
      <c r="R34" s="11">
        <v>6</v>
      </c>
      <c r="S34" s="11">
        <v>5</v>
      </c>
      <c r="T34" s="11">
        <v>9</v>
      </c>
      <c r="U34" s="11">
        <v>7</v>
      </c>
      <c r="V34" s="11">
        <v>4</v>
      </c>
      <c r="W34" s="11">
        <v>8</v>
      </c>
      <c r="X34" s="11">
        <v>5</v>
      </c>
      <c r="Y34" s="11">
        <v>7</v>
      </c>
      <c r="Z34" s="11">
        <v>6</v>
      </c>
      <c r="AA34" s="11">
        <v>3</v>
      </c>
      <c r="AB34" s="11">
        <v>4</v>
      </c>
    </row>
    <row r="35" spans="1:28">
      <c r="A35" s="11" t="s">
        <v>33</v>
      </c>
      <c r="B35" s="11">
        <f t="shared" ref="B35:M35" si="31">VLOOKUP($A35,$P$3:$AB$227,COLUMN(B32),FALSE)</f>
        <v>9</v>
      </c>
      <c r="C35" s="11">
        <f t="shared" si="31"/>
        <v>5</v>
      </c>
      <c r="D35" s="11">
        <f t="shared" si="31"/>
        <v>6</v>
      </c>
      <c r="E35" s="11">
        <f t="shared" si="31"/>
        <v>1</v>
      </c>
      <c r="F35" s="11">
        <f t="shared" si="31"/>
        <v>2</v>
      </c>
      <c r="G35" s="11">
        <f t="shared" si="31"/>
        <v>4</v>
      </c>
      <c r="H35" s="11">
        <f t="shared" si="31"/>
        <v>8</v>
      </c>
      <c r="I35" s="11">
        <f t="shared" si="31"/>
        <v>2</v>
      </c>
      <c r="J35" s="11">
        <f t="shared" si="31"/>
        <v>7</v>
      </c>
      <c r="K35" s="11">
        <f t="shared" si="31"/>
        <v>7</v>
      </c>
      <c r="L35" s="11">
        <f t="shared" si="31"/>
        <v>1</v>
      </c>
      <c r="M35" s="11">
        <f t="shared" si="31"/>
        <v>9</v>
      </c>
      <c r="P35" s="11" t="s">
        <v>235</v>
      </c>
      <c r="Q35" s="11">
        <v>1</v>
      </c>
      <c r="R35" s="11">
        <v>7</v>
      </c>
      <c r="S35" s="11">
        <v>5</v>
      </c>
      <c r="T35" s="11">
        <v>6</v>
      </c>
      <c r="U35" s="11">
        <v>5</v>
      </c>
      <c r="V35" s="11">
        <v>7</v>
      </c>
      <c r="W35" s="11">
        <v>0</v>
      </c>
      <c r="X35" s="11">
        <v>2</v>
      </c>
      <c r="Y35" s="11">
        <v>0</v>
      </c>
      <c r="Z35" s="11">
        <v>4</v>
      </c>
      <c r="AA35" s="11">
        <v>6</v>
      </c>
      <c r="AB35" s="11">
        <v>9</v>
      </c>
    </row>
    <row r="36" spans="1:28">
      <c r="A36" s="11" t="s">
        <v>236</v>
      </c>
      <c r="B36" s="11">
        <f t="shared" ref="B36:M36" si="32">VLOOKUP($A36,$P$3:$AB$227,COLUMN(B33),FALSE)</f>
        <v>6</v>
      </c>
      <c r="C36" s="11">
        <f t="shared" si="32"/>
        <v>1</v>
      </c>
      <c r="D36" s="11">
        <f t="shared" si="32"/>
        <v>3</v>
      </c>
      <c r="E36" s="11">
        <f t="shared" si="32"/>
        <v>9</v>
      </c>
      <c r="F36" s="11">
        <f t="shared" si="32"/>
        <v>7</v>
      </c>
      <c r="G36" s="11">
        <f t="shared" si="32"/>
        <v>6</v>
      </c>
      <c r="H36" s="11">
        <f t="shared" si="32"/>
        <v>6</v>
      </c>
      <c r="I36" s="11">
        <f t="shared" si="32"/>
        <v>7</v>
      </c>
      <c r="J36" s="11">
        <f t="shared" si="32"/>
        <v>4</v>
      </c>
      <c r="K36" s="11">
        <f t="shared" si="32"/>
        <v>0</v>
      </c>
      <c r="L36" s="11">
        <f t="shared" si="32"/>
        <v>0</v>
      </c>
      <c r="M36" s="11">
        <f t="shared" si="32"/>
        <v>5</v>
      </c>
      <c r="P36" s="11" t="s">
        <v>237</v>
      </c>
      <c r="Q36" s="11">
        <v>0</v>
      </c>
      <c r="R36" s="11">
        <v>3</v>
      </c>
      <c r="S36" s="11">
        <v>2</v>
      </c>
      <c r="T36" s="11">
        <v>2</v>
      </c>
      <c r="U36" s="11">
        <v>7</v>
      </c>
      <c r="V36" s="11">
        <v>2</v>
      </c>
      <c r="W36" s="11">
        <v>0</v>
      </c>
      <c r="X36" s="11">
        <v>8</v>
      </c>
      <c r="Y36" s="11">
        <v>8</v>
      </c>
      <c r="Z36" s="11">
        <v>0</v>
      </c>
      <c r="AA36" s="11">
        <v>8</v>
      </c>
      <c r="AB36" s="11">
        <v>4</v>
      </c>
    </row>
    <row r="37" spans="1:28">
      <c r="A37" s="11" t="s">
        <v>205</v>
      </c>
      <c r="B37" s="11">
        <f t="shared" ref="B37:M37" si="33">VLOOKUP($A37,$P$3:$AB$227,COLUMN(B34),FALSE)</f>
        <v>0</v>
      </c>
      <c r="C37" s="11">
        <f t="shared" si="33"/>
        <v>0</v>
      </c>
      <c r="D37" s="11">
        <f t="shared" si="33"/>
        <v>5</v>
      </c>
      <c r="E37" s="11">
        <f t="shared" si="33"/>
        <v>0</v>
      </c>
      <c r="F37" s="11">
        <f t="shared" si="33"/>
        <v>2</v>
      </c>
      <c r="G37" s="11">
        <f t="shared" si="33"/>
        <v>8</v>
      </c>
      <c r="H37" s="11">
        <f t="shared" si="33"/>
        <v>8</v>
      </c>
      <c r="I37" s="11">
        <f t="shared" si="33"/>
        <v>7</v>
      </c>
      <c r="J37" s="11">
        <f t="shared" si="33"/>
        <v>8</v>
      </c>
      <c r="K37" s="11">
        <f t="shared" si="33"/>
        <v>3</v>
      </c>
      <c r="L37" s="11">
        <f t="shared" si="33"/>
        <v>0</v>
      </c>
      <c r="M37" s="11">
        <f t="shared" si="33"/>
        <v>0</v>
      </c>
      <c r="P37" s="11" t="s">
        <v>238</v>
      </c>
      <c r="Q37" s="11">
        <v>5</v>
      </c>
      <c r="R37" s="11">
        <v>6</v>
      </c>
      <c r="S37" s="11">
        <v>5</v>
      </c>
      <c r="T37" s="11">
        <v>5</v>
      </c>
      <c r="U37" s="11">
        <v>9</v>
      </c>
      <c r="V37" s="11">
        <v>3</v>
      </c>
      <c r="W37" s="11">
        <v>8</v>
      </c>
      <c r="X37" s="11">
        <v>8</v>
      </c>
      <c r="Y37" s="11">
        <v>1</v>
      </c>
      <c r="Z37" s="11">
        <v>1</v>
      </c>
      <c r="AA37" s="11">
        <v>5</v>
      </c>
      <c r="AB37" s="11">
        <v>5</v>
      </c>
    </row>
    <row r="38" spans="1:28">
      <c r="A38" s="11" t="s">
        <v>231</v>
      </c>
      <c r="B38" s="11">
        <f t="shared" ref="B38:M38" si="34">VLOOKUP($A38,$P$3:$AB$227,COLUMN(B35),FALSE)</f>
        <v>1</v>
      </c>
      <c r="C38" s="11">
        <f t="shared" si="34"/>
        <v>2</v>
      </c>
      <c r="D38" s="11">
        <f t="shared" si="34"/>
        <v>6</v>
      </c>
      <c r="E38" s="11">
        <f t="shared" si="34"/>
        <v>9</v>
      </c>
      <c r="F38" s="11">
        <f t="shared" si="34"/>
        <v>6</v>
      </c>
      <c r="G38" s="11">
        <f t="shared" si="34"/>
        <v>1</v>
      </c>
      <c r="H38" s="11">
        <f t="shared" si="34"/>
        <v>4</v>
      </c>
      <c r="I38" s="11">
        <f t="shared" si="34"/>
        <v>2</v>
      </c>
      <c r="J38" s="11">
        <f t="shared" si="34"/>
        <v>5</v>
      </c>
      <c r="K38" s="11">
        <f t="shared" si="34"/>
        <v>2</v>
      </c>
      <c r="L38" s="11">
        <f t="shared" si="34"/>
        <v>1</v>
      </c>
      <c r="M38" s="11">
        <f t="shared" si="34"/>
        <v>5</v>
      </c>
      <c r="P38" s="11" t="s">
        <v>239</v>
      </c>
      <c r="Q38" s="11">
        <v>5</v>
      </c>
      <c r="R38" s="11">
        <v>8</v>
      </c>
      <c r="S38" s="11">
        <v>0</v>
      </c>
      <c r="T38" s="11">
        <v>4</v>
      </c>
      <c r="U38" s="11">
        <v>8</v>
      </c>
      <c r="V38" s="11">
        <v>6</v>
      </c>
      <c r="W38" s="11">
        <v>5</v>
      </c>
      <c r="X38" s="11">
        <v>1</v>
      </c>
      <c r="Y38" s="11">
        <v>0</v>
      </c>
      <c r="Z38" s="11">
        <v>5</v>
      </c>
      <c r="AA38" s="11">
        <v>5</v>
      </c>
      <c r="AB38" s="11">
        <v>5</v>
      </c>
    </row>
    <row r="39" spans="1:28">
      <c r="A39" s="11" t="s">
        <v>240</v>
      </c>
      <c r="B39" s="11">
        <f t="shared" ref="B39:M39" si="35">VLOOKUP($A39,$P$3:$AB$227,COLUMN(B36),FALSE)</f>
        <v>6</v>
      </c>
      <c r="C39" s="11">
        <f t="shared" si="35"/>
        <v>1</v>
      </c>
      <c r="D39" s="11">
        <f t="shared" si="35"/>
        <v>5</v>
      </c>
      <c r="E39" s="11">
        <f t="shared" si="35"/>
        <v>7</v>
      </c>
      <c r="F39" s="11">
        <f t="shared" si="35"/>
        <v>2</v>
      </c>
      <c r="G39" s="11">
        <f t="shared" si="35"/>
        <v>5</v>
      </c>
      <c r="H39" s="11">
        <f t="shared" si="35"/>
        <v>2</v>
      </c>
      <c r="I39" s="11">
        <f t="shared" si="35"/>
        <v>0</v>
      </c>
      <c r="J39" s="11">
        <f t="shared" si="35"/>
        <v>3</v>
      </c>
      <c r="K39" s="11">
        <f t="shared" si="35"/>
        <v>5</v>
      </c>
      <c r="L39" s="11">
        <f t="shared" si="35"/>
        <v>3</v>
      </c>
      <c r="M39" s="11">
        <f t="shared" si="35"/>
        <v>8</v>
      </c>
      <c r="P39" s="11" t="s">
        <v>241</v>
      </c>
      <c r="Q39" s="11">
        <v>4</v>
      </c>
      <c r="R39" s="11">
        <v>7</v>
      </c>
      <c r="S39" s="11">
        <v>7</v>
      </c>
      <c r="T39" s="11">
        <v>2</v>
      </c>
      <c r="U39" s="11">
        <v>3</v>
      </c>
      <c r="V39" s="11">
        <v>8</v>
      </c>
      <c r="W39" s="11">
        <v>7</v>
      </c>
      <c r="X39" s="11">
        <v>5</v>
      </c>
      <c r="Y39" s="11">
        <v>5</v>
      </c>
      <c r="Z39" s="11">
        <v>2</v>
      </c>
      <c r="AA39" s="11">
        <v>1</v>
      </c>
      <c r="AB39" s="11">
        <v>7</v>
      </c>
    </row>
    <row r="40" spans="1:28">
      <c r="A40" s="11" t="s">
        <v>28</v>
      </c>
      <c r="B40" s="11">
        <f t="shared" ref="B40:M40" si="36">VLOOKUP($A40,$P$3:$AB$227,COLUMN(B37),FALSE)</f>
        <v>3</v>
      </c>
      <c r="C40" s="11">
        <f t="shared" si="36"/>
        <v>9</v>
      </c>
      <c r="D40" s="11">
        <f t="shared" si="36"/>
        <v>3</v>
      </c>
      <c r="E40" s="11">
        <f t="shared" si="36"/>
        <v>8</v>
      </c>
      <c r="F40" s="11">
        <f t="shared" si="36"/>
        <v>6</v>
      </c>
      <c r="G40" s="11">
        <f t="shared" si="36"/>
        <v>8</v>
      </c>
      <c r="H40" s="11">
        <f t="shared" si="36"/>
        <v>0</v>
      </c>
      <c r="I40" s="11">
        <f t="shared" si="36"/>
        <v>4</v>
      </c>
      <c r="J40" s="11">
        <f t="shared" si="36"/>
        <v>9</v>
      </c>
      <c r="K40" s="11">
        <f t="shared" si="36"/>
        <v>7</v>
      </c>
      <c r="L40" s="11">
        <f t="shared" si="36"/>
        <v>1</v>
      </c>
      <c r="M40" s="11">
        <f t="shared" si="36"/>
        <v>7</v>
      </c>
      <c r="P40" s="11" t="s">
        <v>242</v>
      </c>
      <c r="Q40" s="11">
        <v>0</v>
      </c>
      <c r="R40" s="11">
        <v>4</v>
      </c>
      <c r="S40" s="11">
        <v>1</v>
      </c>
      <c r="T40" s="11">
        <v>6</v>
      </c>
      <c r="U40" s="11">
        <v>2</v>
      </c>
      <c r="V40" s="11">
        <v>5</v>
      </c>
      <c r="W40" s="11">
        <v>1</v>
      </c>
      <c r="X40" s="11">
        <v>3</v>
      </c>
      <c r="Y40" s="11">
        <v>8</v>
      </c>
      <c r="Z40" s="11">
        <v>1</v>
      </c>
      <c r="AA40" s="11">
        <v>0</v>
      </c>
      <c r="AB40" s="11">
        <v>0</v>
      </c>
    </row>
    <row r="41" spans="1:28">
      <c r="A41" s="11" t="s">
        <v>243</v>
      </c>
      <c r="B41" s="11">
        <f t="shared" ref="B41:M41" si="37">VLOOKUP($A41,$P$3:$AB$227,COLUMN(B38),FALSE)</f>
        <v>0</v>
      </c>
      <c r="C41" s="11">
        <f t="shared" si="37"/>
        <v>0</v>
      </c>
      <c r="D41" s="11">
        <f t="shared" si="37"/>
        <v>5</v>
      </c>
      <c r="E41" s="11">
        <f t="shared" si="37"/>
        <v>3</v>
      </c>
      <c r="F41" s="11">
        <f t="shared" si="37"/>
        <v>1</v>
      </c>
      <c r="G41" s="11">
        <f t="shared" si="37"/>
        <v>8</v>
      </c>
      <c r="H41" s="11">
        <f t="shared" si="37"/>
        <v>9</v>
      </c>
      <c r="I41" s="11">
        <f t="shared" si="37"/>
        <v>8</v>
      </c>
      <c r="J41" s="11">
        <f t="shared" si="37"/>
        <v>0</v>
      </c>
      <c r="K41" s="11">
        <f t="shared" si="37"/>
        <v>5</v>
      </c>
      <c r="L41" s="11">
        <f t="shared" si="37"/>
        <v>5</v>
      </c>
      <c r="M41" s="11">
        <f t="shared" si="37"/>
        <v>6</v>
      </c>
      <c r="P41" s="11" t="s">
        <v>244</v>
      </c>
      <c r="Q41" s="11">
        <v>3</v>
      </c>
      <c r="R41" s="11">
        <v>6</v>
      </c>
      <c r="S41" s="11">
        <v>2</v>
      </c>
      <c r="T41" s="11">
        <v>6</v>
      </c>
      <c r="U41" s="11">
        <v>6</v>
      </c>
      <c r="V41" s="11">
        <v>5</v>
      </c>
      <c r="W41" s="11">
        <v>0</v>
      </c>
      <c r="X41" s="11">
        <v>1</v>
      </c>
      <c r="Y41" s="11">
        <v>0</v>
      </c>
      <c r="Z41" s="11">
        <v>4</v>
      </c>
      <c r="AA41" s="11">
        <v>4</v>
      </c>
      <c r="AB41" s="11">
        <v>8</v>
      </c>
    </row>
    <row r="42" spans="1:28">
      <c r="A42" s="11" t="s">
        <v>222</v>
      </c>
      <c r="B42" s="11">
        <f t="shared" ref="B42:M42" si="38">VLOOKUP($A42,$P$3:$AB$227,COLUMN(B39),FALSE)</f>
        <v>3</v>
      </c>
      <c r="C42" s="11">
        <f t="shared" si="38"/>
        <v>3</v>
      </c>
      <c r="D42" s="11">
        <f t="shared" si="38"/>
        <v>5</v>
      </c>
      <c r="E42" s="11">
        <f t="shared" si="38"/>
        <v>1</v>
      </c>
      <c r="F42" s="11">
        <f t="shared" si="38"/>
        <v>1</v>
      </c>
      <c r="G42" s="11">
        <f t="shared" si="38"/>
        <v>2</v>
      </c>
      <c r="H42" s="11">
        <f t="shared" si="38"/>
        <v>2</v>
      </c>
      <c r="I42" s="11">
        <f t="shared" si="38"/>
        <v>4</v>
      </c>
      <c r="J42" s="11">
        <f t="shared" si="38"/>
        <v>3</v>
      </c>
      <c r="K42" s="11">
        <f t="shared" si="38"/>
        <v>0</v>
      </c>
      <c r="L42" s="11">
        <f t="shared" si="38"/>
        <v>9</v>
      </c>
      <c r="M42" s="11">
        <f t="shared" si="38"/>
        <v>6</v>
      </c>
      <c r="P42" s="11" t="s">
        <v>245</v>
      </c>
      <c r="Q42" s="11">
        <v>8</v>
      </c>
      <c r="R42" s="11">
        <v>9</v>
      </c>
      <c r="S42" s="11">
        <v>5</v>
      </c>
      <c r="T42" s="11">
        <v>3</v>
      </c>
      <c r="U42" s="11">
        <v>3</v>
      </c>
      <c r="V42" s="11">
        <v>7</v>
      </c>
      <c r="W42" s="11">
        <v>4</v>
      </c>
      <c r="X42" s="11">
        <v>7</v>
      </c>
      <c r="Y42" s="11">
        <v>7</v>
      </c>
      <c r="Z42" s="11">
        <v>9</v>
      </c>
      <c r="AA42" s="11">
        <v>5</v>
      </c>
      <c r="AB42" s="11">
        <v>8</v>
      </c>
    </row>
    <row r="43" spans="1:28">
      <c r="A43" s="11" t="s">
        <v>245</v>
      </c>
      <c r="B43" s="11">
        <f t="shared" ref="B43:M43" si="39">VLOOKUP($A43,$P$3:$AB$227,COLUMN(B40),FALSE)</f>
        <v>8</v>
      </c>
      <c r="C43" s="11">
        <f t="shared" si="39"/>
        <v>9</v>
      </c>
      <c r="D43" s="11">
        <f t="shared" si="39"/>
        <v>5</v>
      </c>
      <c r="E43" s="11">
        <f t="shared" si="39"/>
        <v>3</v>
      </c>
      <c r="F43" s="11">
        <f t="shared" si="39"/>
        <v>3</v>
      </c>
      <c r="G43" s="11">
        <f t="shared" si="39"/>
        <v>7</v>
      </c>
      <c r="H43" s="11">
        <f t="shared" si="39"/>
        <v>4</v>
      </c>
      <c r="I43" s="11">
        <f t="shared" si="39"/>
        <v>7</v>
      </c>
      <c r="J43" s="11">
        <f t="shared" si="39"/>
        <v>7</v>
      </c>
      <c r="K43" s="11">
        <f t="shared" si="39"/>
        <v>9</v>
      </c>
      <c r="L43" s="11">
        <f t="shared" si="39"/>
        <v>5</v>
      </c>
      <c r="M43" s="11">
        <f t="shared" si="39"/>
        <v>8</v>
      </c>
      <c r="P43" s="11" t="s">
        <v>246</v>
      </c>
      <c r="Q43" s="11">
        <v>3</v>
      </c>
      <c r="R43" s="11">
        <v>3</v>
      </c>
      <c r="S43" s="11">
        <v>2</v>
      </c>
      <c r="T43" s="11">
        <v>2</v>
      </c>
      <c r="U43" s="11">
        <v>4</v>
      </c>
      <c r="V43" s="11">
        <v>4</v>
      </c>
      <c r="W43" s="11">
        <v>1</v>
      </c>
      <c r="X43" s="11">
        <v>6</v>
      </c>
      <c r="Y43" s="11">
        <v>5</v>
      </c>
      <c r="Z43" s="11">
        <v>3</v>
      </c>
      <c r="AA43" s="11">
        <v>8</v>
      </c>
      <c r="AB43" s="11">
        <v>3</v>
      </c>
    </row>
    <row r="44" spans="1:28">
      <c r="A44" s="11" t="s">
        <v>247</v>
      </c>
      <c r="B44" s="11">
        <f t="shared" ref="B44:M44" si="40">VLOOKUP($A44,$P$3:$AB$227,COLUMN(B41),FALSE)</f>
        <v>2</v>
      </c>
      <c r="C44" s="11">
        <f t="shared" si="40"/>
        <v>6</v>
      </c>
      <c r="D44" s="11">
        <f t="shared" si="40"/>
        <v>8</v>
      </c>
      <c r="E44" s="11">
        <f t="shared" si="40"/>
        <v>8</v>
      </c>
      <c r="F44" s="11">
        <f t="shared" si="40"/>
        <v>1</v>
      </c>
      <c r="G44" s="11">
        <f t="shared" si="40"/>
        <v>1</v>
      </c>
      <c r="H44" s="11">
        <f t="shared" si="40"/>
        <v>3</v>
      </c>
      <c r="I44" s="11">
        <f t="shared" si="40"/>
        <v>3</v>
      </c>
      <c r="J44" s="11">
        <f t="shared" si="40"/>
        <v>0</v>
      </c>
      <c r="K44" s="11">
        <f t="shared" si="40"/>
        <v>3</v>
      </c>
      <c r="L44" s="11">
        <f t="shared" si="40"/>
        <v>0</v>
      </c>
      <c r="M44" s="11">
        <f t="shared" si="40"/>
        <v>8</v>
      </c>
      <c r="P44" s="11" t="s">
        <v>217</v>
      </c>
      <c r="Q44" s="11">
        <v>0</v>
      </c>
      <c r="R44" s="11">
        <v>7</v>
      </c>
      <c r="S44" s="11">
        <v>0</v>
      </c>
      <c r="T44" s="11">
        <v>5</v>
      </c>
      <c r="U44" s="11">
        <v>6</v>
      </c>
      <c r="V44" s="11">
        <v>6</v>
      </c>
      <c r="W44" s="11">
        <v>8</v>
      </c>
      <c r="X44" s="11">
        <v>3</v>
      </c>
      <c r="Y44" s="11">
        <v>9</v>
      </c>
      <c r="Z44" s="11">
        <v>2</v>
      </c>
      <c r="AA44" s="11">
        <v>9</v>
      </c>
      <c r="AB44" s="11">
        <v>6</v>
      </c>
    </row>
    <row r="45" spans="1:28">
      <c r="A45" s="11" t="s">
        <v>248</v>
      </c>
      <c r="B45" s="11">
        <f t="shared" ref="B45:M45" si="41">VLOOKUP($A45,$P$3:$AB$227,COLUMN(B42),FALSE)</f>
        <v>6</v>
      </c>
      <c r="C45" s="11">
        <f t="shared" si="41"/>
        <v>9</v>
      </c>
      <c r="D45" s="11">
        <f t="shared" si="41"/>
        <v>9</v>
      </c>
      <c r="E45" s="11">
        <f t="shared" si="41"/>
        <v>1</v>
      </c>
      <c r="F45" s="11">
        <f t="shared" si="41"/>
        <v>9</v>
      </c>
      <c r="G45" s="11">
        <f t="shared" si="41"/>
        <v>9</v>
      </c>
      <c r="H45" s="11">
        <f t="shared" si="41"/>
        <v>2</v>
      </c>
      <c r="I45" s="11">
        <f t="shared" si="41"/>
        <v>2</v>
      </c>
      <c r="J45" s="11">
        <f t="shared" si="41"/>
        <v>9</v>
      </c>
      <c r="K45" s="11">
        <f t="shared" si="41"/>
        <v>8</v>
      </c>
      <c r="L45" s="11">
        <f t="shared" si="41"/>
        <v>5</v>
      </c>
      <c r="M45" s="11">
        <f t="shared" si="41"/>
        <v>2</v>
      </c>
      <c r="P45" s="11" t="s">
        <v>249</v>
      </c>
      <c r="Q45" s="11">
        <v>7</v>
      </c>
      <c r="R45" s="11">
        <v>8</v>
      </c>
      <c r="S45" s="11">
        <v>2</v>
      </c>
      <c r="T45" s="11">
        <v>1</v>
      </c>
      <c r="U45" s="11">
        <v>8</v>
      </c>
      <c r="V45" s="11">
        <v>9</v>
      </c>
      <c r="W45" s="11">
        <v>1</v>
      </c>
      <c r="X45" s="11">
        <v>1</v>
      </c>
      <c r="Y45" s="11">
        <v>2</v>
      </c>
      <c r="Z45" s="11">
        <v>9</v>
      </c>
      <c r="AA45" s="11">
        <v>7</v>
      </c>
      <c r="AB45" s="11">
        <v>7</v>
      </c>
    </row>
    <row r="46" spans="1:28">
      <c r="A46" s="11" t="s">
        <v>250</v>
      </c>
      <c r="B46" s="11">
        <f t="shared" ref="B46:M46" si="42">VLOOKUP($A46,$P$3:$AB$227,COLUMN(B43),FALSE)</f>
        <v>3</v>
      </c>
      <c r="C46" s="11">
        <f t="shared" si="42"/>
        <v>9</v>
      </c>
      <c r="D46" s="11">
        <f t="shared" si="42"/>
        <v>2</v>
      </c>
      <c r="E46" s="11">
        <f t="shared" si="42"/>
        <v>7</v>
      </c>
      <c r="F46" s="11">
        <f t="shared" si="42"/>
        <v>7</v>
      </c>
      <c r="G46" s="11">
        <f t="shared" si="42"/>
        <v>8</v>
      </c>
      <c r="H46" s="11">
        <f t="shared" si="42"/>
        <v>0</v>
      </c>
      <c r="I46" s="11">
        <f t="shared" si="42"/>
        <v>0</v>
      </c>
      <c r="J46" s="11">
        <f t="shared" si="42"/>
        <v>5</v>
      </c>
      <c r="K46" s="11">
        <f t="shared" si="42"/>
        <v>4</v>
      </c>
      <c r="L46" s="11">
        <f t="shared" si="42"/>
        <v>8</v>
      </c>
      <c r="M46" s="11">
        <f t="shared" si="42"/>
        <v>2</v>
      </c>
      <c r="P46" s="11" t="s">
        <v>251</v>
      </c>
      <c r="Q46" s="11">
        <v>8</v>
      </c>
      <c r="R46" s="11">
        <v>5</v>
      </c>
      <c r="S46" s="11">
        <v>3</v>
      </c>
      <c r="T46" s="11">
        <v>2</v>
      </c>
      <c r="U46" s="11">
        <v>9</v>
      </c>
      <c r="V46" s="11">
        <v>2</v>
      </c>
      <c r="W46" s="11">
        <v>7</v>
      </c>
      <c r="X46" s="11">
        <v>4</v>
      </c>
      <c r="Y46" s="11">
        <v>0</v>
      </c>
      <c r="Z46" s="11">
        <v>5</v>
      </c>
      <c r="AA46" s="11">
        <v>1</v>
      </c>
      <c r="AB46" s="11">
        <v>0</v>
      </c>
    </row>
    <row r="47" spans="1:28">
      <c r="A47" s="11" t="s">
        <v>252</v>
      </c>
      <c r="B47" s="11">
        <f t="shared" ref="B47:M47" si="43">VLOOKUP($A47,$P$3:$AB$227,COLUMN(B44),FALSE)</f>
        <v>2</v>
      </c>
      <c r="C47" s="11">
        <f t="shared" si="43"/>
        <v>8</v>
      </c>
      <c r="D47" s="11">
        <f t="shared" si="43"/>
        <v>9</v>
      </c>
      <c r="E47" s="11">
        <f t="shared" si="43"/>
        <v>7</v>
      </c>
      <c r="F47" s="11">
        <f t="shared" si="43"/>
        <v>9</v>
      </c>
      <c r="G47" s="11">
        <f t="shared" si="43"/>
        <v>3</v>
      </c>
      <c r="H47" s="11">
        <f t="shared" si="43"/>
        <v>9</v>
      </c>
      <c r="I47" s="11">
        <f t="shared" si="43"/>
        <v>2</v>
      </c>
      <c r="J47" s="11">
        <f t="shared" si="43"/>
        <v>4</v>
      </c>
      <c r="K47" s="11">
        <f t="shared" si="43"/>
        <v>1</v>
      </c>
      <c r="L47" s="11">
        <f t="shared" si="43"/>
        <v>9</v>
      </c>
      <c r="M47" s="11">
        <f t="shared" si="43"/>
        <v>3</v>
      </c>
      <c r="P47" s="11" t="s">
        <v>253</v>
      </c>
      <c r="Q47" s="11">
        <v>3</v>
      </c>
      <c r="R47" s="11">
        <v>7</v>
      </c>
      <c r="S47" s="11">
        <v>8</v>
      </c>
      <c r="T47" s="11">
        <v>7</v>
      </c>
      <c r="U47" s="11">
        <v>7</v>
      </c>
      <c r="V47" s="11">
        <v>7</v>
      </c>
      <c r="W47" s="11">
        <v>9</v>
      </c>
      <c r="X47" s="11">
        <v>4</v>
      </c>
      <c r="Y47" s="11">
        <v>2</v>
      </c>
      <c r="Z47" s="11">
        <v>8</v>
      </c>
      <c r="AA47" s="11">
        <v>0</v>
      </c>
      <c r="AB47" s="11">
        <v>9</v>
      </c>
    </row>
    <row r="48" spans="1:28">
      <c r="A48" s="11" t="s">
        <v>254</v>
      </c>
      <c r="B48" s="11">
        <f t="shared" ref="B48:M48" si="44">VLOOKUP($A48,$P$3:$AB$227,COLUMN(B45),FALSE)</f>
        <v>0</v>
      </c>
      <c r="C48" s="11">
        <f t="shared" si="44"/>
        <v>8</v>
      </c>
      <c r="D48" s="11">
        <f t="shared" si="44"/>
        <v>0</v>
      </c>
      <c r="E48" s="11">
        <f t="shared" si="44"/>
        <v>1</v>
      </c>
      <c r="F48" s="11">
        <f t="shared" si="44"/>
        <v>0</v>
      </c>
      <c r="G48" s="11">
        <f t="shared" si="44"/>
        <v>0</v>
      </c>
      <c r="H48" s="11">
        <f t="shared" si="44"/>
        <v>2</v>
      </c>
      <c r="I48" s="11">
        <f t="shared" si="44"/>
        <v>3</v>
      </c>
      <c r="J48" s="11">
        <f t="shared" si="44"/>
        <v>6</v>
      </c>
      <c r="K48" s="11">
        <f t="shared" si="44"/>
        <v>0</v>
      </c>
      <c r="L48" s="11">
        <f t="shared" si="44"/>
        <v>9</v>
      </c>
      <c r="M48" s="11">
        <f t="shared" si="44"/>
        <v>0</v>
      </c>
      <c r="P48" s="11" t="s">
        <v>255</v>
      </c>
      <c r="Q48" s="11">
        <v>3</v>
      </c>
      <c r="R48" s="11">
        <v>1</v>
      </c>
      <c r="S48" s="11">
        <v>0</v>
      </c>
      <c r="T48" s="11">
        <v>3</v>
      </c>
      <c r="U48" s="11">
        <v>7</v>
      </c>
      <c r="V48" s="11">
        <v>9</v>
      </c>
      <c r="W48" s="11">
        <v>8</v>
      </c>
      <c r="X48" s="11">
        <v>5</v>
      </c>
      <c r="Y48" s="11">
        <v>5</v>
      </c>
      <c r="Z48" s="11">
        <v>8</v>
      </c>
      <c r="AA48" s="11">
        <v>6</v>
      </c>
      <c r="AB48" s="11">
        <v>0</v>
      </c>
    </row>
    <row r="49" spans="1:28">
      <c r="A49" s="11" t="s">
        <v>256</v>
      </c>
      <c r="B49" s="11">
        <f t="shared" ref="B49:M49" si="45">VLOOKUP($A49,$P$3:$AB$227,COLUMN(B46),FALSE)</f>
        <v>4</v>
      </c>
      <c r="C49" s="11">
        <f t="shared" si="45"/>
        <v>2</v>
      </c>
      <c r="D49" s="11">
        <f t="shared" si="45"/>
        <v>7</v>
      </c>
      <c r="E49" s="11">
        <f t="shared" si="45"/>
        <v>6</v>
      </c>
      <c r="F49" s="11">
        <f t="shared" si="45"/>
        <v>6</v>
      </c>
      <c r="G49" s="11">
        <f t="shared" si="45"/>
        <v>6</v>
      </c>
      <c r="H49" s="11">
        <f t="shared" si="45"/>
        <v>2</v>
      </c>
      <c r="I49" s="11">
        <f t="shared" si="45"/>
        <v>5</v>
      </c>
      <c r="J49" s="11">
        <f t="shared" si="45"/>
        <v>0</v>
      </c>
      <c r="K49" s="11">
        <f t="shared" si="45"/>
        <v>4</v>
      </c>
      <c r="L49" s="11">
        <f t="shared" si="45"/>
        <v>5</v>
      </c>
      <c r="M49" s="11">
        <f t="shared" si="45"/>
        <v>3</v>
      </c>
      <c r="P49" s="11" t="s">
        <v>257</v>
      </c>
      <c r="Q49" s="11">
        <v>8</v>
      </c>
      <c r="R49" s="11">
        <v>1</v>
      </c>
      <c r="S49" s="11">
        <v>4</v>
      </c>
      <c r="T49" s="11">
        <v>1</v>
      </c>
      <c r="U49" s="11">
        <v>1</v>
      </c>
      <c r="V49" s="11">
        <v>0</v>
      </c>
      <c r="W49" s="11">
        <v>6</v>
      </c>
      <c r="X49" s="11">
        <v>7</v>
      </c>
      <c r="Y49" s="11">
        <v>1</v>
      </c>
      <c r="Z49" s="11">
        <v>6</v>
      </c>
      <c r="AA49" s="11">
        <v>3</v>
      </c>
      <c r="AB49" s="11">
        <v>7</v>
      </c>
    </row>
    <row r="50" spans="1:28">
      <c r="A50" s="11" t="s">
        <v>245</v>
      </c>
      <c r="B50" s="11">
        <f t="shared" ref="B50:M50" si="46">VLOOKUP($A50,$P$3:$AB$227,COLUMN(B47),FALSE)</f>
        <v>8</v>
      </c>
      <c r="C50" s="11">
        <f t="shared" si="46"/>
        <v>9</v>
      </c>
      <c r="D50" s="11">
        <f t="shared" si="46"/>
        <v>5</v>
      </c>
      <c r="E50" s="11">
        <f t="shared" si="46"/>
        <v>3</v>
      </c>
      <c r="F50" s="11">
        <f t="shared" si="46"/>
        <v>3</v>
      </c>
      <c r="G50" s="11">
        <f t="shared" si="46"/>
        <v>7</v>
      </c>
      <c r="H50" s="11">
        <f t="shared" si="46"/>
        <v>4</v>
      </c>
      <c r="I50" s="11">
        <f t="shared" si="46"/>
        <v>7</v>
      </c>
      <c r="J50" s="11">
        <f t="shared" si="46"/>
        <v>7</v>
      </c>
      <c r="K50" s="11">
        <f t="shared" si="46"/>
        <v>9</v>
      </c>
      <c r="L50" s="11">
        <f t="shared" si="46"/>
        <v>5</v>
      </c>
      <c r="M50" s="11">
        <f t="shared" si="46"/>
        <v>8</v>
      </c>
      <c r="P50" s="11" t="s">
        <v>258</v>
      </c>
      <c r="Q50" s="11">
        <v>6</v>
      </c>
      <c r="R50" s="11">
        <v>9</v>
      </c>
      <c r="S50" s="11">
        <v>4</v>
      </c>
      <c r="T50" s="11">
        <v>3</v>
      </c>
      <c r="U50" s="11">
        <v>8</v>
      </c>
      <c r="V50" s="11">
        <v>3</v>
      </c>
      <c r="W50" s="11">
        <v>3</v>
      </c>
      <c r="X50" s="11">
        <v>0</v>
      </c>
      <c r="Y50" s="11">
        <v>5</v>
      </c>
      <c r="Z50" s="11">
        <v>6</v>
      </c>
      <c r="AA50" s="11">
        <v>3</v>
      </c>
      <c r="AB50" s="11">
        <v>8</v>
      </c>
    </row>
    <row r="51" spans="1:28">
      <c r="A51" s="11" t="s">
        <v>231</v>
      </c>
      <c r="B51" s="11">
        <f t="shared" ref="B51:M51" si="47">VLOOKUP($A51,$P$3:$AB$227,COLUMN(B48),FALSE)</f>
        <v>1</v>
      </c>
      <c r="C51" s="11">
        <f t="shared" si="47"/>
        <v>2</v>
      </c>
      <c r="D51" s="11">
        <f t="shared" si="47"/>
        <v>6</v>
      </c>
      <c r="E51" s="11">
        <f t="shared" si="47"/>
        <v>9</v>
      </c>
      <c r="F51" s="11">
        <f t="shared" si="47"/>
        <v>6</v>
      </c>
      <c r="G51" s="11">
        <f t="shared" si="47"/>
        <v>1</v>
      </c>
      <c r="H51" s="11">
        <f t="shared" si="47"/>
        <v>4</v>
      </c>
      <c r="I51" s="11">
        <f t="shared" si="47"/>
        <v>2</v>
      </c>
      <c r="J51" s="11">
        <f t="shared" si="47"/>
        <v>5</v>
      </c>
      <c r="K51" s="11">
        <f t="shared" si="47"/>
        <v>2</v>
      </c>
      <c r="L51" s="11">
        <f t="shared" si="47"/>
        <v>1</v>
      </c>
      <c r="M51" s="11">
        <f t="shared" si="47"/>
        <v>5</v>
      </c>
      <c r="P51" s="11" t="s">
        <v>259</v>
      </c>
      <c r="Q51" s="11">
        <v>5</v>
      </c>
      <c r="R51" s="11">
        <v>6</v>
      </c>
      <c r="S51" s="11">
        <v>6</v>
      </c>
      <c r="T51" s="11">
        <v>2</v>
      </c>
      <c r="U51" s="11">
        <v>5</v>
      </c>
      <c r="V51" s="11">
        <v>4</v>
      </c>
      <c r="W51" s="11">
        <v>8</v>
      </c>
      <c r="X51" s="11">
        <v>9</v>
      </c>
      <c r="Y51" s="11">
        <v>5</v>
      </c>
      <c r="Z51" s="11">
        <v>9</v>
      </c>
      <c r="AA51" s="11">
        <v>4</v>
      </c>
      <c r="AB51" s="11">
        <v>2</v>
      </c>
    </row>
    <row r="52" spans="1:28">
      <c r="A52" s="11" t="s">
        <v>30</v>
      </c>
      <c r="B52" s="11">
        <f t="shared" ref="B52:M52" si="48">VLOOKUP($A52,$P$3:$AB$227,COLUMN(B49),FALSE)</f>
        <v>1</v>
      </c>
      <c r="C52" s="11">
        <f t="shared" si="48"/>
        <v>2</v>
      </c>
      <c r="D52" s="11">
        <f t="shared" si="48"/>
        <v>6</v>
      </c>
      <c r="E52" s="11">
        <f t="shared" si="48"/>
        <v>9</v>
      </c>
      <c r="F52" s="11">
        <f t="shared" si="48"/>
        <v>8</v>
      </c>
      <c r="G52" s="11">
        <f t="shared" si="48"/>
        <v>7</v>
      </c>
      <c r="H52" s="11">
        <f t="shared" si="48"/>
        <v>4</v>
      </c>
      <c r="I52" s="11">
        <f t="shared" si="48"/>
        <v>5</v>
      </c>
      <c r="J52" s="11">
        <f t="shared" si="48"/>
        <v>3</v>
      </c>
      <c r="K52" s="11">
        <f t="shared" si="48"/>
        <v>9</v>
      </c>
      <c r="L52" s="11">
        <f t="shared" si="48"/>
        <v>7</v>
      </c>
      <c r="M52" s="11">
        <f t="shared" si="48"/>
        <v>4</v>
      </c>
      <c r="P52" s="11" t="s">
        <v>260</v>
      </c>
      <c r="Q52" s="11">
        <v>8</v>
      </c>
      <c r="R52" s="11">
        <v>7</v>
      </c>
      <c r="S52" s="11">
        <v>8</v>
      </c>
      <c r="T52" s="11">
        <v>4</v>
      </c>
      <c r="U52" s="11">
        <v>5</v>
      </c>
      <c r="V52" s="11">
        <v>7</v>
      </c>
      <c r="W52" s="11">
        <v>4</v>
      </c>
      <c r="X52" s="11">
        <v>2</v>
      </c>
      <c r="Y52" s="11">
        <v>6</v>
      </c>
      <c r="Z52" s="11">
        <v>6</v>
      </c>
      <c r="AA52" s="11">
        <v>8</v>
      </c>
      <c r="AB52" s="11">
        <v>7</v>
      </c>
    </row>
    <row r="53" spans="1:28">
      <c r="A53" s="11" t="s">
        <v>246</v>
      </c>
      <c r="B53" s="11">
        <f t="shared" ref="B53:M53" si="49">VLOOKUP($A53,$P$3:$AB$227,COLUMN(B50),FALSE)</f>
        <v>3</v>
      </c>
      <c r="C53" s="11">
        <f t="shared" si="49"/>
        <v>3</v>
      </c>
      <c r="D53" s="11">
        <f t="shared" si="49"/>
        <v>2</v>
      </c>
      <c r="E53" s="11">
        <f t="shared" si="49"/>
        <v>2</v>
      </c>
      <c r="F53" s="11">
        <f t="shared" si="49"/>
        <v>4</v>
      </c>
      <c r="G53" s="11">
        <f t="shared" si="49"/>
        <v>4</v>
      </c>
      <c r="H53" s="11">
        <f t="shared" si="49"/>
        <v>1</v>
      </c>
      <c r="I53" s="11">
        <f t="shared" si="49"/>
        <v>6</v>
      </c>
      <c r="J53" s="11">
        <f t="shared" si="49"/>
        <v>5</v>
      </c>
      <c r="K53" s="11">
        <f t="shared" si="49"/>
        <v>3</v>
      </c>
      <c r="L53" s="11">
        <f t="shared" si="49"/>
        <v>8</v>
      </c>
      <c r="M53" s="11">
        <f t="shared" si="49"/>
        <v>3</v>
      </c>
      <c r="P53" s="11" t="s">
        <v>261</v>
      </c>
      <c r="Q53" s="11">
        <v>6</v>
      </c>
      <c r="R53" s="11">
        <v>7</v>
      </c>
      <c r="S53" s="11">
        <v>7</v>
      </c>
      <c r="T53" s="11">
        <v>9</v>
      </c>
      <c r="U53" s="11">
        <v>1</v>
      </c>
      <c r="V53" s="11">
        <v>0</v>
      </c>
      <c r="W53" s="11">
        <v>0</v>
      </c>
      <c r="X53" s="11">
        <v>4</v>
      </c>
      <c r="Y53" s="11">
        <v>5</v>
      </c>
      <c r="Z53" s="11">
        <v>2</v>
      </c>
      <c r="AA53" s="11">
        <v>7</v>
      </c>
      <c r="AB53" s="11">
        <v>4</v>
      </c>
    </row>
    <row r="54" spans="1:28">
      <c r="A54" s="11" t="s">
        <v>29</v>
      </c>
      <c r="B54" s="11">
        <f t="shared" ref="B54:M54" si="50">VLOOKUP($A54,$P$3:$AB$227,COLUMN(B51),FALSE)</f>
        <v>1</v>
      </c>
      <c r="C54" s="11">
        <f t="shared" si="50"/>
        <v>4</v>
      </c>
      <c r="D54" s="11">
        <f t="shared" si="50"/>
        <v>1</v>
      </c>
      <c r="E54" s="11">
        <f t="shared" si="50"/>
        <v>7</v>
      </c>
      <c r="F54" s="11">
        <f t="shared" si="50"/>
        <v>3</v>
      </c>
      <c r="G54" s="11">
        <f t="shared" si="50"/>
        <v>1</v>
      </c>
      <c r="H54" s="11">
        <f t="shared" si="50"/>
        <v>2</v>
      </c>
      <c r="I54" s="11">
        <f t="shared" si="50"/>
        <v>0</v>
      </c>
      <c r="J54" s="11">
        <f t="shared" si="50"/>
        <v>4</v>
      </c>
      <c r="K54" s="11">
        <f t="shared" si="50"/>
        <v>1</v>
      </c>
      <c r="L54" s="11">
        <f t="shared" si="50"/>
        <v>5</v>
      </c>
      <c r="M54" s="11">
        <f t="shared" si="50"/>
        <v>8</v>
      </c>
      <c r="P54" s="11" t="s">
        <v>218</v>
      </c>
      <c r="Q54" s="11">
        <v>9</v>
      </c>
      <c r="R54" s="11">
        <v>7</v>
      </c>
      <c r="S54" s="11">
        <v>7</v>
      </c>
      <c r="T54" s="11">
        <v>9</v>
      </c>
      <c r="U54" s="11">
        <v>2</v>
      </c>
      <c r="V54" s="11">
        <v>7</v>
      </c>
      <c r="W54" s="11">
        <v>4</v>
      </c>
      <c r="X54" s="11">
        <v>3</v>
      </c>
      <c r="Y54" s="11">
        <v>8</v>
      </c>
      <c r="Z54" s="11">
        <v>5</v>
      </c>
      <c r="AA54" s="11">
        <v>5</v>
      </c>
      <c r="AB54" s="11">
        <v>7</v>
      </c>
    </row>
    <row r="55" spans="1:28">
      <c r="A55" s="11" t="s">
        <v>36</v>
      </c>
      <c r="B55" s="11">
        <f t="shared" ref="B55:M55" si="51">VLOOKUP($A55,$P$3:$AB$227,COLUMN(B52),FALSE)</f>
        <v>7</v>
      </c>
      <c r="C55" s="11">
        <f t="shared" si="51"/>
        <v>1</v>
      </c>
      <c r="D55" s="11">
        <f t="shared" si="51"/>
        <v>6</v>
      </c>
      <c r="E55" s="11">
        <f t="shared" si="51"/>
        <v>5</v>
      </c>
      <c r="F55" s="11">
        <f t="shared" si="51"/>
        <v>3</v>
      </c>
      <c r="G55" s="11">
        <f t="shared" si="51"/>
        <v>7</v>
      </c>
      <c r="H55" s="11">
        <f t="shared" si="51"/>
        <v>4</v>
      </c>
      <c r="I55" s="11">
        <f t="shared" si="51"/>
        <v>1</v>
      </c>
      <c r="J55" s="11">
        <f t="shared" si="51"/>
        <v>9</v>
      </c>
      <c r="K55" s="11">
        <f t="shared" si="51"/>
        <v>0</v>
      </c>
      <c r="L55" s="11">
        <f t="shared" si="51"/>
        <v>5</v>
      </c>
      <c r="M55" s="11">
        <f t="shared" si="51"/>
        <v>8</v>
      </c>
      <c r="P55" s="11" t="s">
        <v>262</v>
      </c>
      <c r="Q55" s="11">
        <v>7</v>
      </c>
      <c r="R55" s="11">
        <v>1</v>
      </c>
      <c r="S55" s="11">
        <v>6</v>
      </c>
      <c r="T55" s="11">
        <v>7</v>
      </c>
      <c r="U55" s="11">
        <v>9</v>
      </c>
      <c r="V55" s="11">
        <v>9</v>
      </c>
      <c r="W55" s="11">
        <v>8</v>
      </c>
      <c r="X55" s="11">
        <v>8</v>
      </c>
      <c r="Y55" s="11">
        <v>7</v>
      </c>
      <c r="Z55" s="11">
        <v>5</v>
      </c>
      <c r="AA55" s="11">
        <v>7</v>
      </c>
      <c r="AB55" s="11">
        <v>1</v>
      </c>
    </row>
    <row r="56" spans="1:28">
      <c r="A56" s="11" t="s">
        <v>255</v>
      </c>
      <c r="B56" s="11">
        <f t="shared" ref="B56:M56" si="52">VLOOKUP($A56,$P$3:$AB$227,COLUMN(B53),FALSE)</f>
        <v>3</v>
      </c>
      <c r="C56" s="11">
        <f t="shared" si="52"/>
        <v>1</v>
      </c>
      <c r="D56" s="11">
        <f t="shared" si="52"/>
        <v>0</v>
      </c>
      <c r="E56" s="11">
        <f t="shared" si="52"/>
        <v>3</v>
      </c>
      <c r="F56" s="11">
        <f t="shared" si="52"/>
        <v>7</v>
      </c>
      <c r="G56" s="11">
        <f t="shared" si="52"/>
        <v>9</v>
      </c>
      <c r="H56" s="11">
        <f t="shared" si="52"/>
        <v>8</v>
      </c>
      <c r="I56" s="11">
        <f t="shared" si="52"/>
        <v>5</v>
      </c>
      <c r="J56" s="11">
        <f t="shared" si="52"/>
        <v>5</v>
      </c>
      <c r="K56" s="11">
        <f t="shared" si="52"/>
        <v>8</v>
      </c>
      <c r="L56" s="11">
        <f t="shared" si="52"/>
        <v>6</v>
      </c>
      <c r="M56" s="11">
        <f t="shared" si="52"/>
        <v>0</v>
      </c>
      <c r="P56" s="11" t="s">
        <v>243</v>
      </c>
      <c r="Q56" s="11">
        <v>0</v>
      </c>
      <c r="R56" s="11">
        <v>0</v>
      </c>
      <c r="S56" s="11">
        <v>5</v>
      </c>
      <c r="T56" s="11">
        <v>3</v>
      </c>
      <c r="U56" s="11">
        <v>1</v>
      </c>
      <c r="V56" s="11">
        <v>8</v>
      </c>
      <c r="W56" s="11">
        <v>9</v>
      </c>
      <c r="X56" s="11">
        <v>8</v>
      </c>
      <c r="Y56" s="11">
        <v>0</v>
      </c>
      <c r="Z56" s="11">
        <v>5</v>
      </c>
      <c r="AA56" s="11">
        <v>5</v>
      </c>
      <c r="AB56" s="11">
        <v>6</v>
      </c>
    </row>
    <row r="57" spans="1:28">
      <c r="A57" s="11" t="s">
        <v>263</v>
      </c>
      <c r="B57" s="11">
        <f t="shared" ref="B57:M57" si="53">VLOOKUP($A57,$P$3:$AB$227,COLUMN(B54),FALSE)</f>
        <v>3</v>
      </c>
      <c r="C57" s="11">
        <f t="shared" si="53"/>
        <v>7</v>
      </c>
      <c r="D57" s="11">
        <f t="shared" si="53"/>
        <v>6</v>
      </c>
      <c r="E57" s="11">
        <f t="shared" si="53"/>
        <v>6</v>
      </c>
      <c r="F57" s="11">
        <f t="shared" si="53"/>
        <v>0</v>
      </c>
      <c r="G57" s="11">
        <f t="shared" si="53"/>
        <v>2</v>
      </c>
      <c r="H57" s="11">
        <f t="shared" si="53"/>
        <v>6</v>
      </c>
      <c r="I57" s="11">
        <f t="shared" si="53"/>
        <v>7</v>
      </c>
      <c r="J57" s="11">
        <f t="shared" si="53"/>
        <v>0</v>
      </c>
      <c r="K57" s="11">
        <f t="shared" si="53"/>
        <v>8</v>
      </c>
      <c r="L57" s="11">
        <f t="shared" si="53"/>
        <v>3</v>
      </c>
      <c r="M57" s="11">
        <f t="shared" si="53"/>
        <v>1</v>
      </c>
      <c r="P57" s="11" t="s">
        <v>207</v>
      </c>
      <c r="Q57" s="11">
        <v>2</v>
      </c>
      <c r="R57" s="11">
        <v>5</v>
      </c>
      <c r="S57" s="11">
        <v>8</v>
      </c>
      <c r="T57" s="11">
        <v>0</v>
      </c>
      <c r="U57" s="11">
        <v>3</v>
      </c>
      <c r="V57" s="11">
        <v>3</v>
      </c>
      <c r="W57" s="11">
        <v>5</v>
      </c>
      <c r="X57" s="11">
        <v>5</v>
      </c>
      <c r="Y57" s="11">
        <v>2</v>
      </c>
      <c r="Z57" s="11">
        <v>8</v>
      </c>
      <c r="AA57" s="11">
        <v>9</v>
      </c>
      <c r="AB57" s="11">
        <v>3</v>
      </c>
    </row>
    <row r="58" spans="1:28">
      <c r="A58" s="11" t="s">
        <v>263</v>
      </c>
      <c r="B58" s="11">
        <f t="shared" ref="B58:M58" si="54">VLOOKUP($A58,$P$3:$AB$227,COLUMN(B55),FALSE)</f>
        <v>3</v>
      </c>
      <c r="C58" s="11">
        <f t="shared" si="54"/>
        <v>7</v>
      </c>
      <c r="D58" s="11">
        <f t="shared" si="54"/>
        <v>6</v>
      </c>
      <c r="E58" s="11">
        <f t="shared" si="54"/>
        <v>6</v>
      </c>
      <c r="F58" s="11">
        <f t="shared" si="54"/>
        <v>0</v>
      </c>
      <c r="G58" s="11">
        <f t="shared" si="54"/>
        <v>2</v>
      </c>
      <c r="H58" s="11">
        <f t="shared" si="54"/>
        <v>6</v>
      </c>
      <c r="I58" s="11">
        <f t="shared" si="54"/>
        <v>7</v>
      </c>
      <c r="J58" s="11">
        <f t="shared" si="54"/>
        <v>0</v>
      </c>
      <c r="K58" s="11">
        <f t="shared" si="54"/>
        <v>8</v>
      </c>
      <c r="L58" s="11">
        <f t="shared" si="54"/>
        <v>3</v>
      </c>
      <c r="M58" s="11">
        <f t="shared" si="54"/>
        <v>1</v>
      </c>
      <c r="P58" s="11" t="s">
        <v>264</v>
      </c>
      <c r="Q58" s="11">
        <v>3</v>
      </c>
      <c r="R58" s="11">
        <v>9</v>
      </c>
      <c r="S58" s="11">
        <v>6</v>
      </c>
      <c r="T58" s="11">
        <v>3</v>
      </c>
      <c r="U58" s="11">
        <v>1</v>
      </c>
      <c r="V58" s="11">
        <v>5</v>
      </c>
      <c r="W58" s="11">
        <v>3</v>
      </c>
      <c r="X58" s="11">
        <v>3</v>
      </c>
      <c r="Y58" s="11">
        <v>4</v>
      </c>
      <c r="Z58" s="11">
        <v>6</v>
      </c>
      <c r="AA58" s="11">
        <v>5</v>
      </c>
      <c r="AB58" s="11">
        <v>5</v>
      </c>
    </row>
    <row r="59" spans="1:28">
      <c r="A59" s="11" t="s">
        <v>265</v>
      </c>
      <c r="B59" s="11">
        <f t="shared" ref="B59:M59" si="55">VLOOKUP($A59,$P$3:$AB$227,COLUMN(B56),FALSE)</f>
        <v>6</v>
      </c>
      <c r="C59" s="11">
        <f t="shared" si="55"/>
        <v>7</v>
      </c>
      <c r="D59" s="11">
        <f t="shared" si="55"/>
        <v>9</v>
      </c>
      <c r="E59" s="11">
        <f t="shared" si="55"/>
        <v>5</v>
      </c>
      <c r="F59" s="11">
        <f t="shared" si="55"/>
        <v>1</v>
      </c>
      <c r="G59" s="11">
        <f t="shared" si="55"/>
        <v>2</v>
      </c>
      <c r="H59" s="11">
        <f t="shared" si="55"/>
        <v>6</v>
      </c>
      <c r="I59" s="11">
        <f t="shared" si="55"/>
        <v>0</v>
      </c>
      <c r="J59" s="11">
        <f t="shared" si="55"/>
        <v>6</v>
      </c>
      <c r="K59" s="11">
        <f t="shared" si="55"/>
        <v>1</v>
      </c>
      <c r="L59" s="11">
        <f t="shared" si="55"/>
        <v>3</v>
      </c>
      <c r="M59" s="11">
        <f t="shared" si="55"/>
        <v>1</v>
      </c>
      <c r="P59" s="11" t="s">
        <v>266</v>
      </c>
      <c r="Q59" s="11">
        <v>6</v>
      </c>
      <c r="R59" s="11">
        <v>4</v>
      </c>
      <c r="S59" s="11">
        <v>9</v>
      </c>
      <c r="T59" s="11">
        <v>3</v>
      </c>
      <c r="U59" s="11">
        <v>6</v>
      </c>
      <c r="V59" s="11">
        <v>7</v>
      </c>
      <c r="W59" s="11">
        <v>8</v>
      </c>
      <c r="X59" s="11">
        <v>8</v>
      </c>
      <c r="Y59" s="11">
        <v>2</v>
      </c>
      <c r="Z59" s="11">
        <v>1</v>
      </c>
      <c r="AA59" s="11">
        <v>8</v>
      </c>
      <c r="AB59" s="11">
        <v>3</v>
      </c>
    </row>
    <row r="60" spans="1:28">
      <c r="A60" s="11" t="s">
        <v>267</v>
      </c>
      <c r="B60" s="11">
        <f t="shared" ref="B60:M60" si="56">VLOOKUP($A60,$P$3:$AB$227,COLUMN(B57),FALSE)</f>
        <v>9</v>
      </c>
      <c r="C60" s="11">
        <f t="shared" si="56"/>
        <v>1</v>
      </c>
      <c r="D60" s="11">
        <f t="shared" si="56"/>
        <v>3</v>
      </c>
      <c r="E60" s="11">
        <f t="shared" si="56"/>
        <v>7</v>
      </c>
      <c r="F60" s="11">
        <f t="shared" si="56"/>
        <v>0</v>
      </c>
      <c r="G60" s="11">
        <f t="shared" si="56"/>
        <v>4</v>
      </c>
      <c r="H60" s="11">
        <f t="shared" si="56"/>
        <v>9</v>
      </c>
      <c r="I60" s="11">
        <f t="shared" si="56"/>
        <v>5</v>
      </c>
      <c r="J60" s="11">
        <f t="shared" si="56"/>
        <v>7</v>
      </c>
      <c r="K60" s="11">
        <f t="shared" si="56"/>
        <v>9</v>
      </c>
      <c r="L60" s="11">
        <f t="shared" si="56"/>
        <v>3</v>
      </c>
      <c r="M60" s="11">
        <f t="shared" si="56"/>
        <v>3</v>
      </c>
      <c r="P60" s="11" t="s">
        <v>268</v>
      </c>
      <c r="Q60" s="11">
        <v>4</v>
      </c>
      <c r="R60" s="11">
        <v>0</v>
      </c>
      <c r="S60" s="11">
        <v>2</v>
      </c>
      <c r="T60" s="11">
        <v>0</v>
      </c>
      <c r="U60" s="11">
        <v>5</v>
      </c>
      <c r="V60" s="11">
        <v>1</v>
      </c>
      <c r="W60" s="11">
        <v>4</v>
      </c>
      <c r="X60" s="11">
        <v>2</v>
      </c>
      <c r="Y60" s="11">
        <v>5</v>
      </c>
      <c r="Z60" s="11">
        <v>4</v>
      </c>
      <c r="AA60" s="11">
        <v>3</v>
      </c>
      <c r="AB60" s="11">
        <v>1</v>
      </c>
    </row>
    <row r="61" spans="1:28">
      <c r="A61" s="11" t="s">
        <v>269</v>
      </c>
      <c r="B61" s="11">
        <f t="shared" ref="B61:M61" si="57">VLOOKUP($A61,$P$3:$AB$227,COLUMN(B58),FALSE)</f>
        <v>7</v>
      </c>
      <c r="C61" s="11">
        <f t="shared" si="57"/>
        <v>3</v>
      </c>
      <c r="D61" s="11">
        <f t="shared" si="57"/>
        <v>3</v>
      </c>
      <c r="E61" s="11">
        <f t="shared" si="57"/>
        <v>3</v>
      </c>
      <c r="F61" s="11">
        <f t="shared" si="57"/>
        <v>9</v>
      </c>
      <c r="G61" s="11">
        <f t="shared" si="57"/>
        <v>5</v>
      </c>
      <c r="H61" s="11">
        <f t="shared" si="57"/>
        <v>1</v>
      </c>
      <c r="I61" s="11">
        <f t="shared" si="57"/>
        <v>4</v>
      </c>
      <c r="J61" s="11">
        <f t="shared" si="57"/>
        <v>4</v>
      </c>
      <c r="K61" s="11">
        <f t="shared" si="57"/>
        <v>5</v>
      </c>
      <c r="L61" s="11">
        <f t="shared" si="57"/>
        <v>3</v>
      </c>
      <c r="M61" s="11">
        <f t="shared" si="57"/>
        <v>1</v>
      </c>
      <c r="P61" s="11" t="s">
        <v>270</v>
      </c>
      <c r="Q61" s="11">
        <v>0</v>
      </c>
      <c r="R61" s="11">
        <v>5</v>
      </c>
      <c r="S61" s="11">
        <v>7</v>
      </c>
      <c r="T61" s="11">
        <v>9</v>
      </c>
      <c r="U61" s="11">
        <v>7</v>
      </c>
      <c r="V61" s="11">
        <v>6</v>
      </c>
      <c r="W61" s="11">
        <v>7</v>
      </c>
      <c r="X61" s="11">
        <v>1</v>
      </c>
      <c r="Y61" s="11">
        <v>8</v>
      </c>
      <c r="Z61" s="11">
        <v>1</v>
      </c>
      <c r="AA61" s="11">
        <v>5</v>
      </c>
      <c r="AB61" s="11">
        <v>3</v>
      </c>
    </row>
    <row r="62" spans="1:28">
      <c r="A62" s="11" t="s">
        <v>271</v>
      </c>
      <c r="B62" s="11">
        <f t="shared" ref="B62:M62" si="58">VLOOKUP($A62,$P$3:$AB$227,COLUMN(B59),FALSE)</f>
        <v>4</v>
      </c>
      <c r="C62" s="11">
        <f t="shared" si="58"/>
        <v>2</v>
      </c>
      <c r="D62" s="11">
        <f t="shared" si="58"/>
        <v>5</v>
      </c>
      <c r="E62" s="11">
        <f t="shared" si="58"/>
        <v>0</v>
      </c>
      <c r="F62" s="11">
        <f t="shared" si="58"/>
        <v>4</v>
      </c>
      <c r="G62" s="11">
        <f t="shared" si="58"/>
        <v>0</v>
      </c>
      <c r="H62" s="11">
        <f t="shared" si="58"/>
        <v>3</v>
      </c>
      <c r="I62" s="11">
        <f t="shared" si="58"/>
        <v>4</v>
      </c>
      <c r="J62" s="11">
        <f t="shared" si="58"/>
        <v>1</v>
      </c>
      <c r="K62" s="11">
        <f t="shared" si="58"/>
        <v>5</v>
      </c>
      <c r="L62" s="11">
        <f t="shared" si="58"/>
        <v>7</v>
      </c>
      <c r="M62" s="11">
        <f t="shared" si="58"/>
        <v>5</v>
      </c>
      <c r="P62" s="11" t="s">
        <v>272</v>
      </c>
      <c r="Q62" s="11">
        <v>7</v>
      </c>
      <c r="R62" s="11">
        <v>3</v>
      </c>
      <c r="S62" s="11">
        <v>2</v>
      </c>
      <c r="T62" s="11">
        <v>8</v>
      </c>
      <c r="U62" s="11">
        <v>3</v>
      </c>
      <c r="V62" s="11">
        <v>9</v>
      </c>
      <c r="W62" s="11">
        <v>2</v>
      </c>
      <c r="X62" s="11">
        <v>8</v>
      </c>
      <c r="Y62" s="11">
        <v>3</v>
      </c>
      <c r="Z62" s="11">
        <v>7</v>
      </c>
      <c r="AA62" s="11">
        <v>2</v>
      </c>
      <c r="AB62" s="11">
        <v>0</v>
      </c>
    </row>
    <row r="63" spans="1:28">
      <c r="A63" s="11" t="s">
        <v>273</v>
      </c>
      <c r="B63" s="11">
        <f t="shared" ref="B63:M63" si="59">VLOOKUP($A63,$P$3:$AB$227,COLUMN(B60),FALSE)</f>
        <v>4</v>
      </c>
      <c r="C63" s="11">
        <f t="shared" si="59"/>
        <v>2</v>
      </c>
      <c r="D63" s="11">
        <f t="shared" si="59"/>
        <v>1</v>
      </c>
      <c r="E63" s="11">
        <f t="shared" si="59"/>
        <v>8</v>
      </c>
      <c r="F63" s="11">
        <f t="shared" si="59"/>
        <v>6</v>
      </c>
      <c r="G63" s="11">
        <f t="shared" si="59"/>
        <v>0</v>
      </c>
      <c r="H63" s="11">
        <f t="shared" si="59"/>
        <v>1</v>
      </c>
      <c r="I63" s="11">
        <f t="shared" si="59"/>
        <v>1</v>
      </c>
      <c r="J63" s="11">
        <f t="shared" si="59"/>
        <v>1</v>
      </c>
      <c r="K63" s="11">
        <f t="shared" si="59"/>
        <v>8</v>
      </c>
      <c r="L63" s="11">
        <f t="shared" si="59"/>
        <v>4</v>
      </c>
      <c r="M63" s="11">
        <f t="shared" si="59"/>
        <v>0</v>
      </c>
      <c r="P63" s="11" t="s">
        <v>274</v>
      </c>
      <c r="Q63" s="11">
        <v>3</v>
      </c>
      <c r="R63" s="11">
        <v>1</v>
      </c>
      <c r="S63" s="11">
        <v>5</v>
      </c>
      <c r="T63" s="11">
        <v>9</v>
      </c>
      <c r="U63" s="11">
        <v>1</v>
      </c>
      <c r="V63" s="11">
        <v>1</v>
      </c>
      <c r="W63" s="11">
        <v>6</v>
      </c>
      <c r="X63" s="11">
        <v>5</v>
      </c>
      <c r="Y63" s="11">
        <v>7</v>
      </c>
      <c r="Z63" s="11">
        <v>6</v>
      </c>
      <c r="AA63" s="11">
        <v>5</v>
      </c>
      <c r="AB63" s="11">
        <v>8</v>
      </c>
    </row>
    <row r="64" spans="1:28">
      <c r="A64" s="11" t="s">
        <v>275</v>
      </c>
      <c r="B64" s="11">
        <f t="shared" ref="B64:M64" si="60">VLOOKUP($A64,$P$3:$AB$227,COLUMN(B61),FALSE)</f>
        <v>0</v>
      </c>
      <c r="C64" s="11">
        <f t="shared" si="60"/>
        <v>9</v>
      </c>
      <c r="D64" s="11">
        <f t="shared" si="60"/>
        <v>7</v>
      </c>
      <c r="E64" s="11">
        <f t="shared" si="60"/>
        <v>2</v>
      </c>
      <c r="F64" s="11">
        <f t="shared" si="60"/>
        <v>3</v>
      </c>
      <c r="G64" s="11">
        <f t="shared" si="60"/>
        <v>7</v>
      </c>
      <c r="H64" s="11">
        <f t="shared" si="60"/>
        <v>2</v>
      </c>
      <c r="I64" s="11">
        <f t="shared" si="60"/>
        <v>9</v>
      </c>
      <c r="J64" s="11">
        <f t="shared" si="60"/>
        <v>6</v>
      </c>
      <c r="K64" s="11">
        <f t="shared" si="60"/>
        <v>3</v>
      </c>
      <c r="L64" s="11">
        <f t="shared" si="60"/>
        <v>1</v>
      </c>
      <c r="M64" s="11">
        <f t="shared" si="60"/>
        <v>6</v>
      </c>
      <c r="P64" s="11" t="s">
        <v>275</v>
      </c>
      <c r="Q64" s="11">
        <v>0</v>
      </c>
      <c r="R64" s="11">
        <v>9</v>
      </c>
      <c r="S64" s="11">
        <v>7</v>
      </c>
      <c r="T64" s="11">
        <v>2</v>
      </c>
      <c r="U64" s="11">
        <v>3</v>
      </c>
      <c r="V64" s="11">
        <v>7</v>
      </c>
      <c r="W64" s="11">
        <v>2</v>
      </c>
      <c r="X64" s="11">
        <v>9</v>
      </c>
      <c r="Y64" s="11">
        <v>6</v>
      </c>
      <c r="Z64" s="11">
        <v>3</v>
      </c>
      <c r="AA64" s="11">
        <v>1</v>
      </c>
      <c r="AB64" s="11">
        <v>6</v>
      </c>
    </row>
    <row r="65" spans="1:28">
      <c r="A65" s="11" t="s">
        <v>276</v>
      </c>
      <c r="B65" s="11">
        <f t="shared" ref="B65:M65" si="61">VLOOKUP($A65,$P$3:$AB$227,COLUMN(B62),FALSE)</f>
        <v>7</v>
      </c>
      <c r="C65" s="11">
        <f t="shared" si="61"/>
        <v>8</v>
      </c>
      <c r="D65" s="11">
        <f t="shared" si="61"/>
        <v>5</v>
      </c>
      <c r="E65" s="11">
        <f t="shared" si="61"/>
        <v>8</v>
      </c>
      <c r="F65" s="11">
        <f t="shared" si="61"/>
        <v>7</v>
      </c>
      <c r="G65" s="11">
        <f t="shared" si="61"/>
        <v>0</v>
      </c>
      <c r="H65" s="11">
        <f t="shared" si="61"/>
        <v>0</v>
      </c>
      <c r="I65" s="11">
        <f t="shared" si="61"/>
        <v>9</v>
      </c>
      <c r="J65" s="11">
        <f t="shared" si="61"/>
        <v>2</v>
      </c>
      <c r="K65" s="11">
        <f t="shared" si="61"/>
        <v>0</v>
      </c>
      <c r="L65" s="11">
        <f t="shared" si="61"/>
        <v>3</v>
      </c>
      <c r="M65" s="11">
        <f t="shared" si="61"/>
        <v>2</v>
      </c>
      <c r="P65" s="11" t="s">
        <v>277</v>
      </c>
      <c r="Q65" s="11">
        <v>3</v>
      </c>
      <c r="R65" s="11">
        <v>7</v>
      </c>
      <c r="S65" s="11">
        <v>6</v>
      </c>
      <c r="T65" s="11">
        <v>2</v>
      </c>
      <c r="U65" s="11">
        <v>2</v>
      </c>
      <c r="V65" s="11">
        <v>7</v>
      </c>
      <c r="W65" s="11">
        <v>2</v>
      </c>
      <c r="X65" s="11">
        <v>8</v>
      </c>
      <c r="Y65" s="11">
        <v>5</v>
      </c>
      <c r="Z65" s="11">
        <v>2</v>
      </c>
      <c r="AA65" s="11">
        <v>5</v>
      </c>
      <c r="AB65" s="11">
        <v>7</v>
      </c>
    </row>
    <row r="66" spans="1:28">
      <c r="A66" s="11" t="s">
        <v>278</v>
      </c>
      <c r="B66" s="11">
        <f t="shared" ref="B66:M66" si="62">VLOOKUP($A66,$P$3:$AB$227,COLUMN(B63),FALSE)</f>
        <v>9</v>
      </c>
      <c r="C66" s="11">
        <f t="shared" si="62"/>
        <v>5</v>
      </c>
      <c r="D66" s="11">
        <f t="shared" si="62"/>
        <v>2</v>
      </c>
      <c r="E66" s="11">
        <f t="shared" si="62"/>
        <v>9</v>
      </c>
      <c r="F66" s="11">
        <f t="shared" si="62"/>
        <v>9</v>
      </c>
      <c r="G66" s="11">
        <f t="shared" si="62"/>
        <v>9</v>
      </c>
      <c r="H66" s="11">
        <f t="shared" si="62"/>
        <v>5</v>
      </c>
      <c r="I66" s="11">
        <f t="shared" si="62"/>
        <v>4</v>
      </c>
      <c r="J66" s="11">
        <f t="shared" si="62"/>
        <v>9</v>
      </c>
      <c r="K66" s="11">
        <f t="shared" si="62"/>
        <v>6</v>
      </c>
      <c r="L66" s="11">
        <f t="shared" si="62"/>
        <v>0</v>
      </c>
      <c r="M66" s="11">
        <f t="shared" si="62"/>
        <v>0</v>
      </c>
      <c r="P66" s="11" t="s">
        <v>279</v>
      </c>
      <c r="Q66" s="11">
        <v>8</v>
      </c>
      <c r="R66" s="11">
        <v>9</v>
      </c>
      <c r="S66" s="11">
        <v>0</v>
      </c>
      <c r="T66" s="11">
        <v>6</v>
      </c>
      <c r="U66" s="11">
        <v>5</v>
      </c>
      <c r="V66" s="11">
        <v>2</v>
      </c>
      <c r="W66" s="11">
        <v>5</v>
      </c>
      <c r="X66" s="11">
        <v>8</v>
      </c>
      <c r="Y66" s="11">
        <v>1</v>
      </c>
      <c r="Z66" s="11">
        <v>9</v>
      </c>
      <c r="AA66" s="11">
        <v>4</v>
      </c>
      <c r="AB66" s="11">
        <v>1</v>
      </c>
    </row>
    <row r="67" spans="1:28">
      <c r="A67" s="11" t="s">
        <v>280</v>
      </c>
      <c r="B67" s="11">
        <f t="shared" ref="B67:M67" si="63">VLOOKUP($A67,$P$3:$AB$227,COLUMN(B64),FALSE)</f>
        <v>2</v>
      </c>
      <c r="C67" s="11">
        <f t="shared" si="63"/>
        <v>1</v>
      </c>
      <c r="D67" s="11">
        <f t="shared" si="63"/>
        <v>6</v>
      </c>
      <c r="E67" s="11">
        <f t="shared" si="63"/>
        <v>7</v>
      </c>
      <c r="F67" s="11">
        <f t="shared" si="63"/>
        <v>6</v>
      </c>
      <c r="G67" s="11">
        <f t="shared" si="63"/>
        <v>2</v>
      </c>
      <c r="H67" s="11">
        <f t="shared" si="63"/>
        <v>7</v>
      </c>
      <c r="I67" s="11">
        <f t="shared" si="63"/>
        <v>8</v>
      </c>
      <c r="J67" s="11">
        <f t="shared" si="63"/>
        <v>5</v>
      </c>
      <c r="K67" s="11">
        <f t="shared" si="63"/>
        <v>8</v>
      </c>
      <c r="L67" s="11">
        <f t="shared" si="63"/>
        <v>9</v>
      </c>
      <c r="M67" s="11">
        <f t="shared" si="63"/>
        <v>7</v>
      </c>
      <c r="P67" s="11" t="s">
        <v>271</v>
      </c>
      <c r="Q67" s="11">
        <v>4</v>
      </c>
      <c r="R67" s="11">
        <v>2</v>
      </c>
      <c r="S67" s="11">
        <v>5</v>
      </c>
      <c r="T67" s="11">
        <v>0</v>
      </c>
      <c r="U67" s="11">
        <v>4</v>
      </c>
      <c r="V67" s="11">
        <v>0</v>
      </c>
      <c r="W67" s="11">
        <v>3</v>
      </c>
      <c r="X67" s="11">
        <v>4</v>
      </c>
      <c r="Y67" s="11">
        <v>1</v>
      </c>
      <c r="Z67" s="11">
        <v>5</v>
      </c>
      <c r="AA67" s="11">
        <v>7</v>
      </c>
      <c r="AB67" s="11">
        <v>5</v>
      </c>
    </row>
    <row r="68" spans="1:28">
      <c r="A68" s="11" t="s">
        <v>245</v>
      </c>
      <c r="B68" s="11">
        <f t="shared" ref="B68:M68" si="64">VLOOKUP($A68,$P$3:$AB$227,COLUMN(B65),FALSE)</f>
        <v>8</v>
      </c>
      <c r="C68" s="11">
        <f t="shared" si="64"/>
        <v>9</v>
      </c>
      <c r="D68" s="11">
        <f t="shared" si="64"/>
        <v>5</v>
      </c>
      <c r="E68" s="11">
        <f t="shared" si="64"/>
        <v>3</v>
      </c>
      <c r="F68" s="11">
        <f t="shared" si="64"/>
        <v>3</v>
      </c>
      <c r="G68" s="11">
        <f t="shared" si="64"/>
        <v>7</v>
      </c>
      <c r="H68" s="11">
        <f t="shared" si="64"/>
        <v>4</v>
      </c>
      <c r="I68" s="11">
        <f t="shared" si="64"/>
        <v>7</v>
      </c>
      <c r="J68" s="11">
        <f t="shared" si="64"/>
        <v>7</v>
      </c>
      <c r="K68" s="11">
        <f t="shared" si="64"/>
        <v>9</v>
      </c>
      <c r="L68" s="11">
        <f t="shared" si="64"/>
        <v>5</v>
      </c>
      <c r="M68" s="11">
        <f t="shared" si="64"/>
        <v>8</v>
      </c>
      <c r="P68" s="11" t="s">
        <v>281</v>
      </c>
      <c r="Q68" s="11">
        <v>2</v>
      </c>
      <c r="R68" s="11">
        <v>2</v>
      </c>
      <c r="S68" s="11">
        <v>6</v>
      </c>
      <c r="T68" s="11">
        <v>3</v>
      </c>
      <c r="U68" s="11">
        <v>4</v>
      </c>
      <c r="V68" s="11">
        <v>1</v>
      </c>
      <c r="W68" s="11">
        <v>1</v>
      </c>
      <c r="X68" s="11">
        <v>8</v>
      </c>
      <c r="Y68" s="11">
        <v>3</v>
      </c>
      <c r="Z68" s="11">
        <v>7</v>
      </c>
      <c r="AA68" s="11">
        <v>4</v>
      </c>
      <c r="AB68" s="11">
        <v>2</v>
      </c>
    </row>
    <row r="69" spans="1:28">
      <c r="A69" s="11" t="s">
        <v>282</v>
      </c>
      <c r="B69" s="11">
        <f t="shared" ref="B69:M69" si="65">VLOOKUP($A69,$P$3:$AB$227,COLUMN(B66),FALSE)</f>
        <v>4</v>
      </c>
      <c r="C69" s="11">
        <f t="shared" si="65"/>
        <v>2</v>
      </c>
      <c r="D69" s="11">
        <f t="shared" si="65"/>
        <v>6</v>
      </c>
      <c r="E69" s="11">
        <f t="shared" si="65"/>
        <v>1</v>
      </c>
      <c r="F69" s="11">
        <f t="shared" si="65"/>
        <v>0</v>
      </c>
      <c r="G69" s="11">
        <f t="shared" si="65"/>
        <v>6</v>
      </c>
      <c r="H69" s="11">
        <f t="shared" si="65"/>
        <v>8</v>
      </c>
      <c r="I69" s="11">
        <f t="shared" si="65"/>
        <v>4</v>
      </c>
      <c r="J69" s="11">
        <f t="shared" si="65"/>
        <v>8</v>
      </c>
      <c r="K69" s="11">
        <f t="shared" si="65"/>
        <v>3</v>
      </c>
      <c r="L69" s="11">
        <f t="shared" si="65"/>
        <v>7</v>
      </c>
      <c r="M69" s="11">
        <f t="shared" si="65"/>
        <v>0</v>
      </c>
      <c r="P69" s="11" t="s">
        <v>236</v>
      </c>
      <c r="Q69" s="11">
        <v>6</v>
      </c>
      <c r="R69" s="11">
        <v>1</v>
      </c>
      <c r="S69" s="11">
        <v>3</v>
      </c>
      <c r="T69" s="11">
        <v>9</v>
      </c>
      <c r="U69" s="11">
        <v>7</v>
      </c>
      <c r="V69" s="11">
        <v>6</v>
      </c>
      <c r="W69" s="11">
        <v>6</v>
      </c>
      <c r="X69" s="11">
        <v>7</v>
      </c>
      <c r="Y69" s="11">
        <v>4</v>
      </c>
      <c r="Z69" s="11">
        <v>0</v>
      </c>
      <c r="AA69" s="11">
        <v>0</v>
      </c>
      <c r="AB69" s="11">
        <v>5</v>
      </c>
    </row>
    <row r="70" spans="1:28">
      <c r="A70" s="11" t="s">
        <v>263</v>
      </c>
      <c r="B70" s="11">
        <f t="shared" ref="B70:M70" si="66">VLOOKUP($A70,$P$3:$AB$227,COLUMN(B67),FALSE)</f>
        <v>3</v>
      </c>
      <c r="C70" s="11">
        <f t="shared" si="66"/>
        <v>7</v>
      </c>
      <c r="D70" s="11">
        <f t="shared" si="66"/>
        <v>6</v>
      </c>
      <c r="E70" s="11">
        <f t="shared" si="66"/>
        <v>6</v>
      </c>
      <c r="F70" s="11">
        <f t="shared" si="66"/>
        <v>0</v>
      </c>
      <c r="G70" s="11">
        <f t="shared" si="66"/>
        <v>2</v>
      </c>
      <c r="H70" s="11">
        <f t="shared" si="66"/>
        <v>6</v>
      </c>
      <c r="I70" s="11">
        <f t="shared" si="66"/>
        <v>7</v>
      </c>
      <c r="J70" s="11">
        <f t="shared" si="66"/>
        <v>0</v>
      </c>
      <c r="K70" s="11">
        <f t="shared" si="66"/>
        <v>8</v>
      </c>
      <c r="L70" s="11">
        <f t="shared" si="66"/>
        <v>3</v>
      </c>
      <c r="M70" s="11">
        <f t="shared" si="66"/>
        <v>1</v>
      </c>
      <c r="P70" s="11" t="s">
        <v>215</v>
      </c>
      <c r="Q70" s="11">
        <v>0</v>
      </c>
      <c r="R70" s="11">
        <v>7</v>
      </c>
      <c r="S70" s="11">
        <v>5</v>
      </c>
      <c r="T70" s="11">
        <v>9</v>
      </c>
      <c r="U70" s="11">
        <v>7</v>
      </c>
      <c r="V70" s="11">
        <v>3</v>
      </c>
      <c r="W70" s="11">
        <v>0</v>
      </c>
      <c r="X70" s="11">
        <v>9</v>
      </c>
      <c r="Y70" s="11">
        <v>9</v>
      </c>
      <c r="Z70" s="11">
        <v>6</v>
      </c>
      <c r="AA70" s="11">
        <v>9</v>
      </c>
      <c r="AB70" s="11">
        <v>5</v>
      </c>
    </row>
    <row r="71" spans="1:28">
      <c r="A71" s="11" t="s">
        <v>238</v>
      </c>
      <c r="B71" s="11">
        <f t="shared" ref="B71:M71" si="67">VLOOKUP($A71,$P$3:$AB$227,COLUMN(B68),FALSE)</f>
        <v>5</v>
      </c>
      <c r="C71" s="11">
        <f t="shared" si="67"/>
        <v>6</v>
      </c>
      <c r="D71" s="11">
        <f t="shared" si="67"/>
        <v>5</v>
      </c>
      <c r="E71" s="11">
        <f t="shared" si="67"/>
        <v>5</v>
      </c>
      <c r="F71" s="11">
        <f t="shared" si="67"/>
        <v>9</v>
      </c>
      <c r="G71" s="11">
        <f t="shared" si="67"/>
        <v>3</v>
      </c>
      <c r="H71" s="11">
        <f t="shared" si="67"/>
        <v>8</v>
      </c>
      <c r="I71" s="11">
        <f t="shared" si="67"/>
        <v>8</v>
      </c>
      <c r="J71" s="11">
        <f t="shared" si="67"/>
        <v>1</v>
      </c>
      <c r="K71" s="11">
        <f t="shared" si="67"/>
        <v>1</v>
      </c>
      <c r="L71" s="11">
        <f t="shared" si="67"/>
        <v>5</v>
      </c>
      <c r="M71" s="11">
        <f t="shared" si="67"/>
        <v>5</v>
      </c>
      <c r="P71" s="11" t="s">
        <v>283</v>
      </c>
      <c r="Q71" s="11">
        <v>2</v>
      </c>
      <c r="R71" s="11">
        <v>2</v>
      </c>
      <c r="S71" s="11">
        <v>3</v>
      </c>
      <c r="T71" s="11">
        <v>5</v>
      </c>
      <c r="U71" s="11">
        <v>5</v>
      </c>
      <c r="V71" s="11">
        <v>7</v>
      </c>
      <c r="W71" s="11">
        <v>6</v>
      </c>
      <c r="X71" s="11">
        <v>6</v>
      </c>
      <c r="Y71" s="11">
        <v>1</v>
      </c>
      <c r="Z71" s="11">
        <v>3</v>
      </c>
      <c r="AA71" s="11">
        <v>0</v>
      </c>
      <c r="AB71" s="11">
        <v>7</v>
      </c>
    </row>
    <row r="72" spans="1:28">
      <c r="A72" s="11" t="s">
        <v>284</v>
      </c>
      <c r="B72" s="11">
        <f t="shared" ref="B72:M72" si="68">VLOOKUP($A72,$P$3:$AB$227,COLUMN(B69),FALSE)</f>
        <v>3</v>
      </c>
      <c r="C72" s="11">
        <f t="shared" si="68"/>
        <v>4</v>
      </c>
      <c r="D72" s="11">
        <f t="shared" si="68"/>
        <v>7</v>
      </c>
      <c r="E72" s="11">
        <f t="shared" si="68"/>
        <v>6</v>
      </c>
      <c r="F72" s="11">
        <f t="shared" si="68"/>
        <v>9</v>
      </c>
      <c r="G72" s="11">
        <f t="shared" si="68"/>
        <v>1</v>
      </c>
      <c r="H72" s="11">
        <f t="shared" si="68"/>
        <v>9</v>
      </c>
      <c r="I72" s="11">
        <f t="shared" si="68"/>
        <v>2</v>
      </c>
      <c r="J72" s="11">
        <f t="shared" si="68"/>
        <v>3</v>
      </c>
      <c r="K72" s="11">
        <f t="shared" si="68"/>
        <v>2</v>
      </c>
      <c r="L72" s="11">
        <f t="shared" si="68"/>
        <v>8</v>
      </c>
      <c r="M72" s="11">
        <f t="shared" si="68"/>
        <v>4</v>
      </c>
      <c r="P72" s="11" t="s">
        <v>285</v>
      </c>
      <c r="Q72" s="11">
        <v>9</v>
      </c>
      <c r="R72" s="11">
        <v>7</v>
      </c>
      <c r="S72" s="11">
        <v>3</v>
      </c>
      <c r="T72" s="11">
        <v>3</v>
      </c>
      <c r="U72" s="11">
        <v>4</v>
      </c>
      <c r="V72" s="11">
        <v>7</v>
      </c>
      <c r="W72" s="11">
        <v>0</v>
      </c>
      <c r="X72" s="11">
        <v>2</v>
      </c>
      <c r="Y72" s="11">
        <v>2</v>
      </c>
      <c r="Z72" s="11">
        <v>1</v>
      </c>
      <c r="AA72" s="11">
        <v>0</v>
      </c>
      <c r="AB72" s="11">
        <v>0</v>
      </c>
    </row>
    <row r="73" spans="1:28">
      <c r="A73" s="11" t="s">
        <v>224</v>
      </c>
      <c r="B73" s="11">
        <f t="shared" ref="B73:M73" si="69">VLOOKUP($A73,$P$3:$AB$227,COLUMN(B70),FALSE)</f>
        <v>2</v>
      </c>
      <c r="C73" s="11">
        <f t="shared" si="69"/>
        <v>9</v>
      </c>
      <c r="D73" s="11">
        <f t="shared" si="69"/>
        <v>8</v>
      </c>
      <c r="E73" s="11">
        <f t="shared" si="69"/>
        <v>8</v>
      </c>
      <c r="F73" s="11">
        <f t="shared" si="69"/>
        <v>2</v>
      </c>
      <c r="G73" s="11">
        <f t="shared" si="69"/>
        <v>0</v>
      </c>
      <c r="H73" s="11">
        <f t="shared" si="69"/>
        <v>7</v>
      </c>
      <c r="I73" s="11">
        <f t="shared" si="69"/>
        <v>9</v>
      </c>
      <c r="J73" s="11">
        <f t="shared" si="69"/>
        <v>1</v>
      </c>
      <c r="K73" s="11">
        <f t="shared" si="69"/>
        <v>4</v>
      </c>
      <c r="L73" s="11">
        <f t="shared" si="69"/>
        <v>3</v>
      </c>
      <c r="M73" s="11">
        <f t="shared" si="69"/>
        <v>0</v>
      </c>
      <c r="P73" s="11" t="s">
        <v>286</v>
      </c>
      <c r="Q73" s="11">
        <v>5</v>
      </c>
      <c r="R73" s="11">
        <v>4</v>
      </c>
      <c r="S73" s="11">
        <v>4</v>
      </c>
      <c r="T73" s="11">
        <v>9</v>
      </c>
      <c r="U73" s="11">
        <v>2</v>
      </c>
      <c r="V73" s="11">
        <v>0</v>
      </c>
      <c r="W73" s="11">
        <v>7</v>
      </c>
      <c r="X73" s="11">
        <v>5</v>
      </c>
      <c r="Y73" s="11">
        <v>5</v>
      </c>
      <c r="Z73" s="11">
        <v>6</v>
      </c>
      <c r="AA73" s="11">
        <v>5</v>
      </c>
      <c r="AB73" s="11">
        <v>4</v>
      </c>
    </row>
    <row r="74" spans="1:28">
      <c r="A74" s="11" t="s">
        <v>287</v>
      </c>
      <c r="B74" s="11">
        <f t="shared" ref="B74:M74" si="70">VLOOKUP($A74,$P$3:$AB$227,COLUMN(B71),FALSE)</f>
        <v>7</v>
      </c>
      <c r="C74" s="11">
        <f t="shared" si="70"/>
        <v>4</v>
      </c>
      <c r="D74" s="11">
        <f t="shared" si="70"/>
        <v>1</v>
      </c>
      <c r="E74" s="11">
        <f t="shared" si="70"/>
        <v>0</v>
      </c>
      <c r="F74" s="11">
        <f t="shared" si="70"/>
        <v>2</v>
      </c>
      <c r="G74" s="11">
        <f t="shared" si="70"/>
        <v>6</v>
      </c>
      <c r="H74" s="11">
        <f t="shared" si="70"/>
        <v>9</v>
      </c>
      <c r="I74" s="11">
        <f t="shared" si="70"/>
        <v>2</v>
      </c>
      <c r="J74" s="11">
        <f t="shared" si="70"/>
        <v>2</v>
      </c>
      <c r="K74" s="11">
        <f t="shared" si="70"/>
        <v>0</v>
      </c>
      <c r="L74" s="11">
        <f t="shared" si="70"/>
        <v>4</v>
      </c>
      <c r="M74" s="11">
        <f t="shared" si="70"/>
        <v>2</v>
      </c>
      <c r="P74" s="11" t="s">
        <v>288</v>
      </c>
      <c r="Q74" s="11">
        <v>3</v>
      </c>
      <c r="R74" s="11">
        <v>1</v>
      </c>
      <c r="S74" s="11">
        <v>7</v>
      </c>
      <c r="T74" s="11">
        <v>3</v>
      </c>
      <c r="U74" s="11">
        <v>0</v>
      </c>
      <c r="V74" s="11">
        <v>7</v>
      </c>
      <c r="W74" s="11">
        <v>5</v>
      </c>
      <c r="X74" s="11">
        <v>7</v>
      </c>
      <c r="Y74" s="11">
        <v>4</v>
      </c>
      <c r="Z74" s="11">
        <v>3</v>
      </c>
      <c r="AA74" s="11">
        <v>1</v>
      </c>
      <c r="AB74" s="11">
        <v>0</v>
      </c>
    </row>
    <row r="75" spans="1:28">
      <c r="A75" s="11" t="s">
        <v>289</v>
      </c>
      <c r="B75" s="11">
        <f t="shared" ref="B75:M75" si="71">VLOOKUP($A75,$P$3:$AB$227,COLUMN(B72),FALSE)</f>
        <v>7</v>
      </c>
      <c r="C75" s="11">
        <f t="shared" si="71"/>
        <v>8</v>
      </c>
      <c r="D75" s="11">
        <f t="shared" si="71"/>
        <v>4</v>
      </c>
      <c r="E75" s="11">
        <f t="shared" si="71"/>
        <v>6</v>
      </c>
      <c r="F75" s="11">
        <f t="shared" si="71"/>
        <v>0</v>
      </c>
      <c r="G75" s="11">
        <f t="shared" si="71"/>
        <v>2</v>
      </c>
      <c r="H75" s="11">
        <f t="shared" si="71"/>
        <v>2</v>
      </c>
      <c r="I75" s="11">
        <f t="shared" si="71"/>
        <v>9</v>
      </c>
      <c r="J75" s="11">
        <f t="shared" si="71"/>
        <v>8</v>
      </c>
      <c r="K75" s="11">
        <f t="shared" si="71"/>
        <v>2</v>
      </c>
      <c r="L75" s="11">
        <f t="shared" si="71"/>
        <v>5</v>
      </c>
      <c r="M75" s="11">
        <f t="shared" si="71"/>
        <v>8</v>
      </c>
      <c r="P75" s="11" t="s">
        <v>290</v>
      </c>
      <c r="Q75" s="11">
        <v>7</v>
      </c>
      <c r="R75" s="11">
        <v>8</v>
      </c>
      <c r="S75" s="11">
        <v>5</v>
      </c>
      <c r="T75" s="11">
        <v>1</v>
      </c>
      <c r="U75" s="11">
        <v>9</v>
      </c>
      <c r="V75" s="11">
        <v>2</v>
      </c>
      <c r="W75" s="11">
        <v>4</v>
      </c>
      <c r="X75" s="11">
        <v>6</v>
      </c>
      <c r="Y75" s="11">
        <v>2</v>
      </c>
      <c r="Z75" s="11">
        <v>0</v>
      </c>
      <c r="AA75" s="11">
        <v>3</v>
      </c>
      <c r="AB75" s="11">
        <v>2</v>
      </c>
    </row>
    <row r="76" spans="1:28">
      <c r="A76" s="11" t="s">
        <v>291</v>
      </c>
      <c r="B76" s="11">
        <f t="shared" ref="B76:M76" si="72">VLOOKUP($A76,$P$3:$AB$227,COLUMN(B73),FALSE)</f>
        <v>0</v>
      </c>
      <c r="C76" s="11">
        <f t="shared" si="72"/>
        <v>8</v>
      </c>
      <c r="D76" s="11">
        <f t="shared" si="72"/>
        <v>8</v>
      </c>
      <c r="E76" s="11">
        <f t="shared" si="72"/>
        <v>8</v>
      </c>
      <c r="F76" s="11">
        <f t="shared" si="72"/>
        <v>2</v>
      </c>
      <c r="G76" s="11">
        <f t="shared" si="72"/>
        <v>2</v>
      </c>
      <c r="H76" s="11">
        <f t="shared" si="72"/>
        <v>0</v>
      </c>
      <c r="I76" s="11">
        <f t="shared" si="72"/>
        <v>6</v>
      </c>
      <c r="J76" s="11">
        <f t="shared" si="72"/>
        <v>5</v>
      </c>
      <c r="K76" s="11">
        <f t="shared" si="72"/>
        <v>6</v>
      </c>
      <c r="L76" s="11">
        <f t="shared" si="72"/>
        <v>7</v>
      </c>
      <c r="M76" s="11">
        <f t="shared" si="72"/>
        <v>7</v>
      </c>
      <c r="P76" s="11" t="s">
        <v>292</v>
      </c>
      <c r="Q76" s="11">
        <v>7</v>
      </c>
      <c r="R76" s="11">
        <v>8</v>
      </c>
      <c r="S76" s="11">
        <v>5</v>
      </c>
      <c r="T76" s="11">
        <v>6</v>
      </c>
      <c r="U76" s="11">
        <v>8</v>
      </c>
      <c r="V76" s="11">
        <v>9</v>
      </c>
      <c r="W76" s="11">
        <v>1</v>
      </c>
      <c r="X76" s="11">
        <v>7</v>
      </c>
      <c r="Y76" s="11">
        <v>2</v>
      </c>
      <c r="Z76" s="11">
        <v>6</v>
      </c>
      <c r="AA76" s="11">
        <v>5</v>
      </c>
      <c r="AB76" s="11">
        <v>9</v>
      </c>
    </row>
    <row r="77" spans="1:28">
      <c r="A77" s="11" t="s">
        <v>293</v>
      </c>
      <c r="B77" s="11">
        <f t="shared" ref="B77:M77" si="73">VLOOKUP($A77,$P$3:$AB$227,COLUMN(B74),FALSE)</f>
        <v>6</v>
      </c>
      <c r="C77" s="11">
        <f t="shared" si="73"/>
        <v>9</v>
      </c>
      <c r="D77" s="11">
        <f t="shared" si="73"/>
        <v>7</v>
      </c>
      <c r="E77" s="11">
        <f t="shared" si="73"/>
        <v>0</v>
      </c>
      <c r="F77" s="11">
        <f t="shared" si="73"/>
        <v>9</v>
      </c>
      <c r="G77" s="11">
        <f t="shared" si="73"/>
        <v>3</v>
      </c>
      <c r="H77" s="11">
        <f t="shared" si="73"/>
        <v>1</v>
      </c>
      <c r="I77" s="11">
        <f t="shared" si="73"/>
        <v>2</v>
      </c>
      <c r="J77" s="11">
        <f t="shared" si="73"/>
        <v>2</v>
      </c>
      <c r="K77" s="11">
        <f t="shared" si="73"/>
        <v>6</v>
      </c>
      <c r="L77" s="11">
        <f t="shared" si="73"/>
        <v>6</v>
      </c>
      <c r="M77" s="11">
        <f t="shared" si="73"/>
        <v>0</v>
      </c>
      <c r="P77" s="11" t="s">
        <v>294</v>
      </c>
      <c r="Q77" s="11">
        <v>5</v>
      </c>
      <c r="R77" s="11">
        <v>8</v>
      </c>
      <c r="S77" s="11">
        <v>5</v>
      </c>
      <c r="T77" s="11">
        <v>2</v>
      </c>
      <c r="U77" s="11">
        <v>2</v>
      </c>
      <c r="V77" s="11">
        <v>7</v>
      </c>
      <c r="W77" s="11">
        <v>6</v>
      </c>
      <c r="X77" s="11">
        <v>6</v>
      </c>
      <c r="Y77" s="11">
        <v>8</v>
      </c>
      <c r="Z77" s="11">
        <v>6</v>
      </c>
      <c r="AA77" s="11">
        <v>4</v>
      </c>
      <c r="AB77" s="11">
        <v>8</v>
      </c>
    </row>
    <row r="78" spans="1:28">
      <c r="A78" s="11" t="s">
        <v>295</v>
      </c>
      <c r="B78" s="11">
        <f t="shared" ref="B78:M78" si="74">VLOOKUP($A78,$P$3:$AB$227,COLUMN(B75),FALSE)</f>
        <v>9</v>
      </c>
      <c r="C78" s="11">
        <f t="shared" si="74"/>
        <v>6</v>
      </c>
      <c r="D78" s="11">
        <f t="shared" si="74"/>
        <v>9</v>
      </c>
      <c r="E78" s="11">
        <f t="shared" si="74"/>
        <v>0</v>
      </c>
      <c r="F78" s="11">
        <f t="shared" si="74"/>
        <v>9</v>
      </c>
      <c r="G78" s="11">
        <f t="shared" si="74"/>
        <v>2</v>
      </c>
      <c r="H78" s="11">
        <f t="shared" si="74"/>
        <v>0</v>
      </c>
      <c r="I78" s="11">
        <f t="shared" si="74"/>
        <v>1</v>
      </c>
      <c r="J78" s="11">
        <f t="shared" si="74"/>
        <v>4</v>
      </c>
      <c r="K78" s="11">
        <f t="shared" si="74"/>
        <v>8</v>
      </c>
      <c r="L78" s="11">
        <f t="shared" si="74"/>
        <v>0</v>
      </c>
      <c r="M78" s="11">
        <f t="shared" si="74"/>
        <v>1</v>
      </c>
      <c r="P78" s="11" t="s">
        <v>296</v>
      </c>
      <c r="Q78" s="11">
        <v>9</v>
      </c>
      <c r="R78" s="11">
        <v>7</v>
      </c>
      <c r="S78" s="11">
        <v>1</v>
      </c>
      <c r="T78" s="11">
        <v>2</v>
      </c>
      <c r="U78" s="11">
        <v>5</v>
      </c>
      <c r="V78" s="11">
        <v>3</v>
      </c>
      <c r="W78" s="11">
        <v>4</v>
      </c>
      <c r="X78" s="11">
        <v>4</v>
      </c>
      <c r="Y78" s="11">
        <v>0</v>
      </c>
      <c r="Z78" s="11">
        <v>8</v>
      </c>
      <c r="AA78" s="11">
        <v>3</v>
      </c>
      <c r="AB78" s="11">
        <v>2</v>
      </c>
    </row>
    <row r="79" spans="1:28">
      <c r="A79" s="11" t="s">
        <v>271</v>
      </c>
      <c r="B79" s="11">
        <f t="shared" ref="B79:M79" si="75">VLOOKUP($A79,$P$3:$AB$227,COLUMN(B76),FALSE)</f>
        <v>4</v>
      </c>
      <c r="C79" s="11">
        <f t="shared" si="75"/>
        <v>2</v>
      </c>
      <c r="D79" s="11">
        <f t="shared" si="75"/>
        <v>5</v>
      </c>
      <c r="E79" s="11">
        <f t="shared" si="75"/>
        <v>0</v>
      </c>
      <c r="F79" s="11">
        <f t="shared" si="75"/>
        <v>4</v>
      </c>
      <c r="G79" s="11">
        <f t="shared" si="75"/>
        <v>0</v>
      </c>
      <c r="H79" s="11">
        <f t="shared" si="75"/>
        <v>3</v>
      </c>
      <c r="I79" s="11">
        <f t="shared" si="75"/>
        <v>4</v>
      </c>
      <c r="J79" s="11">
        <f t="shared" si="75"/>
        <v>1</v>
      </c>
      <c r="K79" s="11">
        <f t="shared" si="75"/>
        <v>5</v>
      </c>
      <c r="L79" s="11">
        <f t="shared" si="75"/>
        <v>7</v>
      </c>
      <c r="M79" s="11">
        <f t="shared" si="75"/>
        <v>5</v>
      </c>
      <c r="P79" s="11" t="s">
        <v>297</v>
      </c>
      <c r="Q79" s="11">
        <v>9</v>
      </c>
      <c r="R79" s="11">
        <v>7</v>
      </c>
      <c r="S79" s="11">
        <v>8</v>
      </c>
      <c r="T79" s="11">
        <v>8</v>
      </c>
      <c r="U79" s="11">
        <v>0</v>
      </c>
      <c r="V79" s="11">
        <v>2</v>
      </c>
      <c r="W79" s="11">
        <v>9</v>
      </c>
      <c r="X79" s="11">
        <v>6</v>
      </c>
      <c r="Y79" s="11">
        <v>0</v>
      </c>
      <c r="Z79" s="11">
        <v>5</v>
      </c>
      <c r="AA79" s="11">
        <v>9</v>
      </c>
      <c r="AB79" s="11">
        <v>8</v>
      </c>
    </row>
    <row r="80" spans="1:28">
      <c r="A80" s="11" t="s">
        <v>298</v>
      </c>
      <c r="B80" s="11">
        <f t="shared" ref="B80:M80" si="76">VLOOKUP($A80,$P$3:$AB$227,COLUMN(B77),FALSE)</f>
        <v>1</v>
      </c>
      <c r="C80" s="11">
        <f t="shared" si="76"/>
        <v>5</v>
      </c>
      <c r="D80" s="11">
        <f t="shared" si="76"/>
        <v>1</v>
      </c>
      <c r="E80" s="11">
        <f t="shared" si="76"/>
        <v>1</v>
      </c>
      <c r="F80" s="11">
        <f t="shared" si="76"/>
        <v>7</v>
      </c>
      <c r="G80" s="11">
        <f t="shared" si="76"/>
        <v>2</v>
      </c>
      <c r="H80" s="11">
        <f t="shared" si="76"/>
        <v>8</v>
      </c>
      <c r="I80" s="11">
        <f t="shared" si="76"/>
        <v>3</v>
      </c>
      <c r="J80" s="11">
        <f t="shared" si="76"/>
        <v>3</v>
      </c>
      <c r="K80" s="11">
        <f t="shared" si="76"/>
        <v>5</v>
      </c>
      <c r="L80" s="11">
        <f t="shared" si="76"/>
        <v>8</v>
      </c>
      <c r="M80" s="11">
        <f t="shared" si="76"/>
        <v>8</v>
      </c>
      <c r="P80" s="11" t="s">
        <v>298</v>
      </c>
      <c r="Q80" s="11">
        <v>1</v>
      </c>
      <c r="R80" s="11">
        <v>5</v>
      </c>
      <c r="S80" s="11">
        <v>1</v>
      </c>
      <c r="T80" s="11">
        <v>1</v>
      </c>
      <c r="U80" s="11">
        <v>7</v>
      </c>
      <c r="V80" s="11">
        <v>2</v>
      </c>
      <c r="W80" s="11">
        <v>8</v>
      </c>
      <c r="X80" s="11">
        <v>3</v>
      </c>
      <c r="Y80" s="11">
        <v>3</v>
      </c>
      <c r="Z80" s="11">
        <v>5</v>
      </c>
      <c r="AA80" s="11">
        <v>8</v>
      </c>
      <c r="AB80" s="11">
        <v>8</v>
      </c>
    </row>
    <row r="81" spans="1:28">
      <c r="A81" s="11" t="s">
        <v>299</v>
      </c>
      <c r="B81" s="11">
        <f t="shared" ref="B81:M81" si="77">VLOOKUP($A81,$P$3:$AB$227,COLUMN(B78),FALSE)</f>
        <v>9</v>
      </c>
      <c r="C81" s="11">
        <f t="shared" si="77"/>
        <v>9</v>
      </c>
      <c r="D81" s="11">
        <f t="shared" si="77"/>
        <v>1</v>
      </c>
      <c r="E81" s="11">
        <f t="shared" si="77"/>
        <v>8</v>
      </c>
      <c r="F81" s="11">
        <f t="shared" si="77"/>
        <v>4</v>
      </c>
      <c r="G81" s="11">
        <f t="shared" si="77"/>
        <v>2</v>
      </c>
      <c r="H81" s="11">
        <f t="shared" si="77"/>
        <v>7</v>
      </c>
      <c r="I81" s="11">
        <f t="shared" si="77"/>
        <v>6</v>
      </c>
      <c r="J81" s="11">
        <f t="shared" si="77"/>
        <v>9</v>
      </c>
      <c r="K81" s="11">
        <f t="shared" si="77"/>
        <v>4</v>
      </c>
      <c r="L81" s="11">
        <f t="shared" si="77"/>
        <v>7</v>
      </c>
      <c r="M81" s="11">
        <f t="shared" si="77"/>
        <v>6</v>
      </c>
      <c r="P81" s="11" t="s">
        <v>300</v>
      </c>
      <c r="Q81" s="11">
        <v>0</v>
      </c>
      <c r="R81" s="11">
        <v>8</v>
      </c>
      <c r="S81" s="11">
        <v>9</v>
      </c>
      <c r="T81" s="11">
        <v>3</v>
      </c>
      <c r="U81" s="11">
        <v>8</v>
      </c>
      <c r="V81" s="11">
        <v>3</v>
      </c>
      <c r="W81" s="11">
        <v>2</v>
      </c>
      <c r="X81" s="11">
        <v>9</v>
      </c>
      <c r="Y81" s="11">
        <v>7</v>
      </c>
      <c r="Z81" s="11">
        <v>4</v>
      </c>
      <c r="AA81" s="11">
        <v>7</v>
      </c>
      <c r="AB81" s="11">
        <v>4</v>
      </c>
    </row>
    <row r="82" spans="1:28">
      <c r="A82" s="11" t="s">
        <v>269</v>
      </c>
      <c r="B82" s="11">
        <f t="shared" ref="B82:M82" si="78">VLOOKUP($A82,$P$3:$AB$227,COLUMN(B79),FALSE)</f>
        <v>7</v>
      </c>
      <c r="C82" s="11">
        <f t="shared" si="78"/>
        <v>3</v>
      </c>
      <c r="D82" s="11">
        <f t="shared" si="78"/>
        <v>3</v>
      </c>
      <c r="E82" s="11">
        <f t="shared" si="78"/>
        <v>3</v>
      </c>
      <c r="F82" s="11">
        <f t="shared" si="78"/>
        <v>9</v>
      </c>
      <c r="G82" s="11">
        <f t="shared" si="78"/>
        <v>5</v>
      </c>
      <c r="H82" s="11">
        <f t="shared" si="78"/>
        <v>1</v>
      </c>
      <c r="I82" s="11">
        <f t="shared" si="78"/>
        <v>4</v>
      </c>
      <c r="J82" s="11">
        <f t="shared" si="78"/>
        <v>4</v>
      </c>
      <c r="K82" s="11">
        <f t="shared" si="78"/>
        <v>5</v>
      </c>
      <c r="L82" s="11">
        <f t="shared" si="78"/>
        <v>3</v>
      </c>
      <c r="M82" s="11">
        <f t="shared" si="78"/>
        <v>1</v>
      </c>
      <c r="P82" s="11" t="s">
        <v>301</v>
      </c>
      <c r="Q82" s="11">
        <v>3</v>
      </c>
      <c r="R82" s="11">
        <v>5</v>
      </c>
      <c r="S82" s="11">
        <v>8</v>
      </c>
      <c r="T82" s="11">
        <v>6</v>
      </c>
      <c r="U82" s="11">
        <v>9</v>
      </c>
      <c r="V82" s="11">
        <v>7</v>
      </c>
      <c r="W82" s="11">
        <v>6</v>
      </c>
      <c r="X82" s="11">
        <v>6</v>
      </c>
      <c r="Y82" s="11">
        <v>3</v>
      </c>
      <c r="Z82" s="11">
        <v>0</v>
      </c>
      <c r="AA82" s="11">
        <v>8</v>
      </c>
      <c r="AB82" s="11">
        <v>9</v>
      </c>
    </row>
    <row r="83" spans="1:28">
      <c r="A83" s="11" t="s">
        <v>33</v>
      </c>
      <c r="B83" s="11">
        <f t="shared" ref="B83:M83" si="79">VLOOKUP($A83,$P$3:$AB$227,COLUMN(B80),FALSE)</f>
        <v>9</v>
      </c>
      <c r="C83" s="11">
        <f t="shared" si="79"/>
        <v>5</v>
      </c>
      <c r="D83" s="11">
        <f t="shared" si="79"/>
        <v>6</v>
      </c>
      <c r="E83" s="11">
        <f t="shared" si="79"/>
        <v>1</v>
      </c>
      <c r="F83" s="11">
        <f t="shared" si="79"/>
        <v>2</v>
      </c>
      <c r="G83" s="11">
        <f t="shared" si="79"/>
        <v>4</v>
      </c>
      <c r="H83" s="11">
        <f t="shared" si="79"/>
        <v>8</v>
      </c>
      <c r="I83" s="11">
        <f t="shared" si="79"/>
        <v>2</v>
      </c>
      <c r="J83" s="11">
        <f t="shared" si="79"/>
        <v>7</v>
      </c>
      <c r="K83" s="11">
        <f t="shared" si="79"/>
        <v>7</v>
      </c>
      <c r="L83" s="11">
        <f t="shared" si="79"/>
        <v>1</v>
      </c>
      <c r="M83" s="11">
        <f t="shared" si="79"/>
        <v>9</v>
      </c>
      <c r="P83" s="11" t="s">
        <v>302</v>
      </c>
      <c r="Q83" s="11">
        <v>5</v>
      </c>
      <c r="R83" s="11">
        <v>5</v>
      </c>
      <c r="S83" s="11">
        <v>2</v>
      </c>
      <c r="T83" s="11">
        <v>3</v>
      </c>
      <c r="U83" s="11">
        <v>6</v>
      </c>
      <c r="V83" s="11">
        <v>0</v>
      </c>
      <c r="W83" s="11">
        <v>2</v>
      </c>
      <c r="X83" s="11">
        <v>9</v>
      </c>
      <c r="Y83" s="11">
        <v>6</v>
      </c>
      <c r="Z83" s="11">
        <v>0</v>
      </c>
      <c r="AA83" s="11">
        <v>7</v>
      </c>
      <c r="AB83" s="11">
        <v>3</v>
      </c>
    </row>
    <row r="84" spans="1:28">
      <c r="A84" s="11" t="s">
        <v>268</v>
      </c>
      <c r="B84" s="11">
        <f t="shared" ref="B84:M84" si="80">VLOOKUP($A84,$P$3:$AB$227,COLUMN(B81),FALSE)</f>
        <v>4</v>
      </c>
      <c r="C84" s="11">
        <f t="shared" si="80"/>
        <v>0</v>
      </c>
      <c r="D84" s="11">
        <f t="shared" si="80"/>
        <v>2</v>
      </c>
      <c r="E84" s="11">
        <f t="shared" si="80"/>
        <v>0</v>
      </c>
      <c r="F84" s="11">
        <f t="shared" si="80"/>
        <v>5</v>
      </c>
      <c r="G84" s="11">
        <f t="shared" si="80"/>
        <v>1</v>
      </c>
      <c r="H84" s="11">
        <f t="shared" si="80"/>
        <v>4</v>
      </c>
      <c r="I84" s="11">
        <f t="shared" si="80"/>
        <v>2</v>
      </c>
      <c r="J84" s="11">
        <f t="shared" si="80"/>
        <v>5</v>
      </c>
      <c r="K84" s="11">
        <f t="shared" si="80"/>
        <v>4</v>
      </c>
      <c r="L84" s="11">
        <f t="shared" si="80"/>
        <v>3</v>
      </c>
      <c r="M84" s="11">
        <f t="shared" si="80"/>
        <v>1</v>
      </c>
      <c r="P84" s="11" t="s">
        <v>233</v>
      </c>
      <c r="Q84" s="11">
        <v>7</v>
      </c>
      <c r="R84" s="11">
        <v>4</v>
      </c>
      <c r="S84" s="11">
        <v>0</v>
      </c>
      <c r="T84" s="11">
        <v>3</v>
      </c>
      <c r="U84" s="11">
        <v>7</v>
      </c>
      <c r="V84" s="11">
        <v>7</v>
      </c>
      <c r="W84" s="11">
        <v>6</v>
      </c>
      <c r="X84" s="11">
        <v>1</v>
      </c>
      <c r="Y84" s="11">
        <v>6</v>
      </c>
      <c r="Z84" s="11">
        <v>5</v>
      </c>
      <c r="AA84" s="11">
        <v>3</v>
      </c>
      <c r="AB84" s="11">
        <v>2</v>
      </c>
    </row>
    <row r="85" spans="1:28">
      <c r="A85" s="11" t="s">
        <v>296</v>
      </c>
      <c r="B85" s="11">
        <f t="shared" ref="B85:M85" si="81">VLOOKUP($A85,$P$3:$AB$227,COLUMN(B82),FALSE)</f>
        <v>9</v>
      </c>
      <c r="C85" s="11">
        <f t="shared" si="81"/>
        <v>7</v>
      </c>
      <c r="D85" s="11">
        <f t="shared" si="81"/>
        <v>1</v>
      </c>
      <c r="E85" s="11">
        <f t="shared" si="81"/>
        <v>2</v>
      </c>
      <c r="F85" s="11">
        <f t="shared" si="81"/>
        <v>5</v>
      </c>
      <c r="G85" s="11">
        <f t="shared" si="81"/>
        <v>3</v>
      </c>
      <c r="H85" s="11">
        <f t="shared" si="81"/>
        <v>4</v>
      </c>
      <c r="I85" s="11">
        <f t="shared" si="81"/>
        <v>4</v>
      </c>
      <c r="J85" s="11">
        <f t="shared" si="81"/>
        <v>0</v>
      </c>
      <c r="K85" s="11">
        <f t="shared" si="81"/>
        <v>8</v>
      </c>
      <c r="L85" s="11">
        <f t="shared" si="81"/>
        <v>3</v>
      </c>
      <c r="M85" s="11">
        <f t="shared" si="81"/>
        <v>2</v>
      </c>
      <c r="P85" s="11" t="s">
        <v>303</v>
      </c>
      <c r="Q85" s="11">
        <v>0</v>
      </c>
      <c r="R85" s="11">
        <v>9</v>
      </c>
      <c r="S85" s="11">
        <v>3</v>
      </c>
      <c r="T85" s="11">
        <v>9</v>
      </c>
      <c r="U85" s="11">
        <v>8</v>
      </c>
      <c r="V85" s="11">
        <v>9</v>
      </c>
      <c r="W85" s="11">
        <v>3</v>
      </c>
      <c r="X85" s="11">
        <v>5</v>
      </c>
      <c r="Y85" s="11">
        <v>1</v>
      </c>
      <c r="Z85" s="11">
        <v>8</v>
      </c>
      <c r="AA85" s="11">
        <v>4</v>
      </c>
      <c r="AB85" s="11">
        <v>0</v>
      </c>
    </row>
    <row r="86" spans="1:28">
      <c r="A86" s="11" t="s">
        <v>205</v>
      </c>
      <c r="B86" s="11">
        <f t="shared" ref="B86:M86" si="82">VLOOKUP($A86,$P$3:$AB$227,COLUMN(B83),FALSE)</f>
        <v>0</v>
      </c>
      <c r="C86" s="11">
        <f t="shared" si="82"/>
        <v>0</v>
      </c>
      <c r="D86" s="11">
        <f t="shared" si="82"/>
        <v>5</v>
      </c>
      <c r="E86" s="11">
        <f t="shared" si="82"/>
        <v>0</v>
      </c>
      <c r="F86" s="11">
        <f t="shared" si="82"/>
        <v>2</v>
      </c>
      <c r="G86" s="11">
        <f t="shared" si="82"/>
        <v>8</v>
      </c>
      <c r="H86" s="11">
        <f t="shared" si="82"/>
        <v>8</v>
      </c>
      <c r="I86" s="11">
        <f t="shared" si="82"/>
        <v>7</v>
      </c>
      <c r="J86" s="11">
        <f t="shared" si="82"/>
        <v>8</v>
      </c>
      <c r="K86" s="11">
        <f t="shared" si="82"/>
        <v>3</v>
      </c>
      <c r="L86" s="11">
        <f t="shared" si="82"/>
        <v>0</v>
      </c>
      <c r="M86" s="11">
        <f t="shared" si="82"/>
        <v>0</v>
      </c>
      <c r="P86" s="11" t="s">
        <v>304</v>
      </c>
      <c r="Q86" s="11">
        <v>0</v>
      </c>
      <c r="R86" s="11">
        <v>1</v>
      </c>
      <c r="S86" s="11">
        <v>5</v>
      </c>
      <c r="T86" s="11">
        <v>7</v>
      </c>
      <c r="U86" s="11">
        <v>3</v>
      </c>
      <c r="V86" s="11">
        <v>7</v>
      </c>
      <c r="W86" s="11">
        <v>3</v>
      </c>
      <c r="X86" s="11">
        <v>8</v>
      </c>
      <c r="Y86" s="11">
        <v>0</v>
      </c>
      <c r="Z86" s="11">
        <v>1</v>
      </c>
      <c r="AA86" s="11">
        <v>1</v>
      </c>
      <c r="AB86" s="11">
        <v>7</v>
      </c>
    </row>
    <row r="87" spans="1:28">
      <c r="A87" s="11" t="s">
        <v>292</v>
      </c>
      <c r="B87" s="11">
        <f t="shared" ref="B87:M87" si="83">VLOOKUP($A87,$P$3:$AB$227,COLUMN(B84),FALSE)</f>
        <v>7</v>
      </c>
      <c r="C87" s="11">
        <f t="shared" si="83"/>
        <v>8</v>
      </c>
      <c r="D87" s="11">
        <f t="shared" si="83"/>
        <v>5</v>
      </c>
      <c r="E87" s="11">
        <f t="shared" si="83"/>
        <v>6</v>
      </c>
      <c r="F87" s="11">
        <f t="shared" si="83"/>
        <v>8</v>
      </c>
      <c r="G87" s="11">
        <f t="shared" si="83"/>
        <v>9</v>
      </c>
      <c r="H87" s="11">
        <f t="shared" si="83"/>
        <v>1</v>
      </c>
      <c r="I87" s="11">
        <f t="shared" si="83"/>
        <v>7</v>
      </c>
      <c r="J87" s="11">
        <f t="shared" si="83"/>
        <v>2</v>
      </c>
      <c r="K87" s="11">
        <f t="shared" si="83"/>
        <v>6</v>
      </c>
      <c r="L87" s="11">
        <f t="shared" si="83"/>
        <v>5</v>
      </c>
      <c r="M87" s="11">
        <f t="shared" si="83"/>
        <v>9</v>
      </c>
      <c r="P87" s="11" t="s">
        <v>305</v>
      </c>
      <c r="Q87" s="11">
        <v>4</v>
      </c>
      <c r="R87" s="11">
        <v>9</v>
      </c>
      <c r="S87" s="11">
        <v>0</v>
      </c>
      <c r="T87" s="11">
        <v>2</v>
      </c>
      <c r="U87" s="11">
        <v>5</v>
      </c>
      <c r="V87" s="11">
        <v>8</v>
      </c>
      <c r="W87" s="11">
        <v>4</v>
      </c>
      <c r="X87" s="11">
        <v>5</v>
      </c>
      <c r="Y87" s="11">
        <v>0</v>
      </c>
      <c r="Z87" s="11">
        <v>5</v>
      </c>
      <c r="AA87" s="11">
        <v>3</v>
      </c>
      <c r="AB87" s="11">
        <v>6</v>
      </c>
    </row>
    <row r="88" spans="1:28">
      <c r="A88" s="11" t="s">
        <v>306</v>
      </c>
      <c r="B88" s="11">
        <f t="shared" ref="B88:M88" si="84">VLOOKUP($A88,$P$3:$AB$227,COLUMN(B85),FALSE)</f>
        <v>6</v>
      </c>
      <c r="C88" s="11">
        <f t="shared" si="84"/>
        <v>2</v>
      </c>
      <c r="D88" s="11">
        <f t="shared" si="84"/>
        <v>6</v>
      </c>
      <c r="E88" s="11">
        <f t="shared" si="84"/>
        <v>2</v>
      </c>
      <c r="F88" s="11">
        <f t="shared" si="84"/>
        <v>2</v>
      </c>
      <c r="G88" s="11">
        <f t="shared" si="84"/>
        <v>0</v>
      </c>
      <c r="H88" s="11">
        <f t="shared" si="84"/>
        <v>6</v>
      </c>
      <c r="I88" s="11">
        <f t="shared" si="84"/>
        <v>2</v>
      </c>
      <c r="J88" s="11">
        <f t="shared" si="84"/>
        <v>2</v>
      </c>
      <c r="K88" s="11">
        <f t="shared" si="84"/>
        <v>1</v>
      </c>
      <c r="L88" s="11">
        <f t="shared" si="84"/>
        <v>3</v>
      </c>
      <c r="M88" s="11">
        <f t="shared" si="84"/>
        <v>6</v>
      </c>
      <c r="P88" s="11" t="s">
        <v>267</v>
      </c>
      <c r="Q88" s="11">
        <v>9</v>
      </c>
      <c r="R88" s="11">
        <v>1</v>
      </c>
      <c r="S88" s="11">
        <v>3</v>
      </c>
      <c r="T88" s="11">
        <v>7</v>
      </c>
      <c r="U88" s="11">
        <v>0</v>
      </c>
      <c r="V88" s="11">
        <v>4</v>
      </c>
      <c r="W88" s="11">
        <v>9</v>
      </c>
      <c r="X88" s="11">
        <v>5</v>
      </c>
      <c r="Y88" s="11">
        <v>7</v>
      </c>
      <c r="Z88" s="11">
        <v>9</v>
      </c>
      <c r="AA88" s="11">
        <v>3</v>
      </c>
      <c r="AB88" s="11">
        <v>3</v>
      </c>
    </row>
    <row r="89" spans="1:28">
      <c r="A89" s="11" t="s">
        <v>217</v>
      </c>
      <c r="B89" s="11">
        <f t="shared" ref="B89:M89" si="85">VLOOKUP($A89,$P$3:$AB$227,COLUMN(B86),FALSE)</f>
        <v>0</v>
      </c>
      <c r="C89" s="11">
        <f t="shared" si="85"/>
        <v>7</v>
      </c>
      <c r="D89" s="11">
        <f t="shared" si="85"/>
        <v>0</v>
      </c>
      <c r="E89" s="11">
        <f t="shared" si="85"/>
        <v>5</v>
      </c>
      <c r="F89" s="11">
        <f t="shared" si="85"/>
        <v>6</v>
      </c>
      <c r="G89" s="11">
        <f t="shared" si="85"/>
        <v>6</v>
      </c>
      <c r="H89" s="11">
        <f t="shared" si="85"/>
        <v>8</v>
      </c>
      <c r="I89" s="11">
        <f t="shared" si="85"/>
        <v>3</v>
      </c>
      <c r="J89" s="11">
        <f t="shared" si="85"/>
        <v>9</v>
      </c>
      <c r="K89" s="11">
        <f t="shared" si="85"/>
        <v>2</v>
      </c>
      <c r="L89" s="11">
        <f t="shared" si="85"/>
        <v>9</v>
      </c>
      <c r="M89" s="11">
        <f t="shared" si="85"/>
        <v>6</v>
      </c>
      <c r="P89" s="11" t="s">
        <v>307</v>
      </c>
      <c r="Q89" s="11">
        <v>3</v>
      </c>
      <c r="R89" s="11">
        <v>6</v>
      </c>
      <c r="S89" s="11">
        <v>5</v>
      </c>
      <c r="T89" s="11">
        <v>3</v>
      </c>
      <c r="U89" s="11">
        <v>0</v>
      </c>
      <c r="V89" s="11">
        <v>9</v>
      </c>
      <c r="W89" s="11">
        <v>8</v>
      </c>
      <c r="X89" s="11">
        <v>7</v>
      </c>
      <c r="Y89" s="11">
        <v>5</v>
      </c>
      <c r="Z89" s="11">
        <v>8</v>
      </c>
      <c r="AA89" s="11">
        <v>2</v>
      </c>
      <c r="AB89" s="11">
        <v>1</v>
      </c>
    </row>
    <row r="90" spans="1:28">
      <c r="A90" s="11" t="s">
        <v>308</v>
      </c>
      <c r="B90" s="11">
        <f t="shared" ref="B90:M90" si="86">VLOOKUP($A90,$P$3:$AB$227,COLUMN(B87),FALSE)</f>
        <v>9</v>
      </c>
      <c r="C90" s="11">
        <f t="shared" si="86"/>
        <v>2</v>
      </c>
      <c r="D90" s="11">
        <f t="shared" si="86"/>
        <v>5</v>
      </c>
      <c r="E90" s="11">
        <f t="shared" si="86"/>
        <v>7</v>
      </c>
      <c r="F90" s="11">
        <f t="shared" si="86"/>
        <v>5</v>
      </c>
      <c r="G90" s="11">
        <f t="shared" si="86"/>
        <v>2</v>
      </c>
      <c r="H90" s="11">
        <f t="shared" si="86"/>
        <v>2</v>
      </c>
      <c r="I90" s="11">
        <f t="shared" si="86"/>
        <v>5</v>
      </c>
      <c r="J90" s="11">
        <f t="shared" si="86"/>
        <v>9</v>
      </c>
      <c r="K90" s="11">
        <f t="shared" si="86"/>
        <v>2</v>
      </c>
      <c r="L90" s="11">
        <f t="shared" si="86"/>
        <v>8</v>
      </c>
      <c r="M90" s="11">
        <f t="shared" si="86"/>
        <v>3</v>
      </c>
      <c r="P90" s="11" t="s">
        <v>309</v>
      </c>
      <c r="Q90" s="11">
        <v>9</v>
      </c>
      <c r="R90" s="11">
        <v>2</v>
      </c>
      <c r="S90" s="11">
        <v>5</v>
      </c>
      <c r="T90" s="11">
        <v>9</v>
      </c>
      <c r="U90" s="11">
        <v>7</v>
      </c>
      <c r="V90" s="11">
        <v>7</v>
      </c>
      <c r="W90" s="11">
        <v>5</v>
      </c>
      <c r="X90" s="11">
        <v>6</v>
      </c>
      <c r="Y90" s="11">
        <v>9</v>
      </c>
      <c r="Z90" s="11">
        <v>4</v>
      </c>
      <c r="AA90" s="11">
        <v>2</v>
      </c>
      <c r="AB90" s="11">
        <v>0</v>
      </c>
    </row>
    <row r="91" spans="1:28">
      <c r="A91" s="11" t="s">
        <v>310</v>
      </c>
      <c r="B91" s="11">
        <f t="shared" ref="B91:M91" si="87">VLOOKUP($A91,$P$3:$AB$227,COLUMN(B88),FALSE)</f>
        <v>5</v>
      </c>
      <c r="C91" s="11">
        <f t="shared" si="87"/>
        <v>9</v>
      </c>
      <c r="D91" s="11">
        <f t="shared" si="87"/>
        <v>8</v>
      </c>
      <c r="E91" s="11">
        <f t="shared" si="87"/>
        <v>8</v>
      </c>
      <c r="F91" s="11">
        <f t="shared" si="87"/>
        <v>0</v>
      </c>
      <c r="G91" s="11">
        <f t="shared" si="87"/>
        <v>1</v>
      </c>
      <c r="H91" s="11">
        <f t="shared" si="87"/>
        <v>1</v>
      </c>
      <c r="I91" s="11">
        <f t="shared" si="87"/>
        <v>3</v>
      </c>
      <c r="J91" s="11">
        <f t="shared" si="87"/>
        <v>6</v>
      </c>
      <c r="K91" s="11">
        <f t="shared" si="87"/>
        <v>5</v>
      </c>
      <c r="L91" s="11">
        <f t="shared" si="87"/>
        <v>0</v>
      </c>
      <c r="M91" s="11">
        <f t="shared" si="87"/>
        <v>5</v>
      </c>
      <c r="P91" s="11" t="s">
        <v>311</v>
      </c>
      <c r="Q91" s="11">
        <v>8</v>
      </c>
      <c r="R91" s="11">
        <v>9</v>
      </c>
      <c r="S91" s="11">
        <v>4</v>
      </c>
      <c r="T91" s="11">
        <v>8</v>
      </c>
      <c r="U91" s="11">
        <v>6</v>
      </c>
      <c r="V91" s="11">
        <v>7</v>
      </c>
      <c r="W91" s="11">
        <v>3</v>
      </c>
      <c r="X91" s="11">
        <v>6</v>
      </c>
      <c r="Y91" s="11">
        <v>1</v>
      </c>
      <c r="Z91" s="11">
        <v>5</v>
      </c>
      <c r="AA91" s="11">
        <v>0</v>
      </c>
      <c r="AB91" s="11">
        <v>4</v>
      </c>
    </row>
    <row r="92" spans="1:28">
      <c r="A92" s="11" t="s">
        <v>312</v>
      </c>
      <c r="B92" s="11">
        <f t="shared" ref="B92:M92" si="88">VLOOKUP($A92,$P$3:$AB$227,COLUMN(B89),FALSE)</f>
        <v>7</v>
      </c>
      <c r="C92" s="11">
        <f t="shared" si="88"/>
        <v>5</v>
      </c>
      <c r="D92" s="11">
        <f t="shared" si="88"/>
        <v>1</v>
      </c>
      <c r="E92" s="11">
        <f t="shared" si="88"/>
        <v>6</v>
      </c>
      <c r="F92" s="11">
        <f t="shared" si="88"/>
        <v>0</v>
      </c>
      <c r="G92" s="11">
        <f t="shared" si="88"/>
        <v>5</v>
      </c>
      <c r="H92" s="11">
        <f t="shared" si="88"/>
        <v>1</v>
      </c>
      <c r="I92" s="11">
        <f t="shared" si="88"/>
        <v>2</v>
      </c>
      <c r="J92" s="11">
        <f t="shared" si="88"/>
        <v>6</v>
      </c>
      <c r="K92" s="11">
        <f t="shared" si="88"/>
        <v>1</v>
      </c>
      <c r="L92" s="11">
        <f t="shared" si="88"/>
        <v>3</v>
      </c>
      <c r="M92" s="11">
        <f t="shared" si="88"/>
        <v>5</v>
      </c>
      <c r="P92" s="11" t="s">
        <v>313</v>
      </c>
      <c r="Q92" s="11">
        <v>9</v>
      </c>
      <c r="R92" s="11">
        <v>7</v>
      </c>
      <c r="S92" s="11">
        <v>3</v>
      </c>
      <c r="T92" s="11">
        <v>6</v>
      </c>
      <c r="U92" s="11">
        <v>8</v>
      </c>
      <c r="V92" s="11">
        <v>0</v>
      </c>
      <c r="W92" s="11">
        <v>3</v>
      </c>
      <c r="X92" s="11">
        <v>2</v>
      </c>
      <c r="Y92" s="11">
        <v>6</v>
      </c>
      <c r="Z92" s="11">
        <v>0</v>
      </c>
      <c r="AA92" s="11">
        <v>9</v>
      </c>
      <c r="AB92" s="11">
        <v>1</v>
      </c>
    </row>
    <row r="93" spans="1:28">
      <c r="A93" s="11" t="s">
        <v>314</v>
      </c>
      <c r="B93" s="11">
        <f t="shared" ref="B93:M93" si="89">VLOOKUP($A93,$P$3:$AB$227,COLUMN(B90),FALSE)</f>
        <v>1</v>
      </c>
      <c r="C93" s="11">
        <f t="shared" si="89"/>
        <v>1</v>
      </c>
      <c r="D93" s="11">
        <f t="shared" si="89"/>
        <v>8</v>
      </c>
      <c r="E93" s="11">
        <f t="shared" si="89"/>
        <v>6</v>
      </c>
      <c r="F93" s="11">
        <f t="shared" si="89"/>
        <v>0</v>
      </c>
      <c r="G93" s="11">
        <f t="shared" si="89"/>
        <v>8</v>
      </c>
      <c r="H93" s="11">
        <f t="shared" si="89"/>
        <v>3</v>
      </c>
      <c r="I93" s="11">
        <f t="shared" si="89"/>
        <v>9</v>
      </c>
      <c r="J93" s="11">
        <f t="shared" si="89"/>
        <v>5</v>
      </c>
      <c r="K93" s="11">
        <f t="shared" si="89"/>
        <v>7</v>
      </c>
      <c r="L93" s="11">
        <f t="shared" si="89"/>
        <v>3</v>
      </c>
      <c r="M93" s="11">
        <f t="shared" si="89"/>
        <v>1</v>
      </c>
      <c r="P93" s="11" t="s">
        <v>216</v>
      </c>
      <c r="Q93" s="11">
        <v>8</v>
      </c>
      <c r="R93" s="11">
        <v>2</v>
      </c>
      <c r="S93" s="11">
        <v>7</v>
      </c>
      <c r="T93" s="11">
        <v>1</v>
      </c>
      <c r="U93" s="11">
        <v>6</v>
      </c>
      <c r="V93" s="11">
        <v>6</v>
      </c>
      <c r="W93" s="11">
        <v>8</v>
      </c>
      <c r="X93" s="11">
        <v>4</v>
      </c>
      <c r="Y93" s="11">
        <v>3</v>
      </c>
      <c r="Z93" s="11">
        <v>9</v>
      </c>
      <c r="AA93" s="11">
        <v>9</v>
      </c>
      <c r="AB93" s="11">
        <v>2</v>
      </c>
    </row>
    <row r="94" spans="1:28">
      <c r="A94" s="11" t="s">
        <v>315</v>
      </c>
      <c r="B94" s="11">
        <f t="shared" ref="B94:M94" si="90">VLOOKUP($A94,$P$3:$AB$227,COLUMN(B91),FALSE)</f>
        <v>4</v>
      </c>
      <c r="C94" s="11">
        <f t="shared" si="90"/>
        <v>3</v>
      </c>
      <c r="D94" s="11">
        <f t="shared" si="90"/>
        <v>6</v>
      </c>
      <c r="E94" s="11">
        <f t="shared" si="90"/>
        <v>3</v>
      </c>
      <c r="F94" s="11">
        <f t="shared" si="90"/>
        <v>4</v>
      </c>
      <c r="G94" s="11">
        <f t="shared" si="90"/>
        <v>5</v>
      </c>
      <c r="H94" s="11">
        <f t="shared" si="90"/>
        <v>5</v>
      </c>
      <c r="I94" s="11">
        <f t="shared" si="90"/>
        <v>9</v>
      </c>
      <c r="J94" s="11">
        <f t="shared" si="90"/>
        <v>0</v>
      </c>
      <c r="K94" s="11">
        <f t="shared" si="90"/>
        <v>7</v>
      </c>
      <c r="L94" s="11">
        <f t="shared" si="90"/>
        <v>6</v>
      </c>
      <c r="M94" s="11">
        <f t="shared" si="90"/>
        <v>0</v>
      </c>
      <c r="P94" s="11" t="s">
        <v>314</v>
      </c>
      <c r="Q94" s="11">
        <v>1</v>
      </c>
      <c r="R94" s="11">
        <v>1</v>
      </c>
      <c r="S94" s="11">
        <v>8</v>
      </c>
      <c r="T94" s="11">
        <v>6</v>
      </c>
      <c r="U94" s="11">
        <v>0</v>
      </c>
      <c r="V94" s="11">
        <v>8</v>
      </c>
      <c r="W94" s="11">
        <v>3</v>
      </c>
      <c r="X94" s="11">
        <v>9</v>
      </c>
      <c r="Y94" s="11">
        <v>5</v>
      </c>
      <c r="Z94" s="11">
        <v>7</v>
      </c>
      <c r="AA94" s="11">
        <v>3</v>
      </c>
      <c r="AB94" s="11">
        <v>1</v>
      </c>
    </row>
    <row r="95" spans="1:28">
      <c r="A95" s="11" t="s">
        <v>245</v>
      </c>
      <c r="B95" s="11">
        <f t="shared" ref="B95:M95" si="91">VLOOKUP($A95,$P$3:$AB$227,COLUMN(B92),FALSE)</f>
        <v>8</v>
      </c>
      <c r="C95" s="11">
        <f t="shared" si="91"/>
        <v>9</v>
      </c>
      <c r="D95" s="11">
        <f t="shared" si="91"/>
        <v>5</v>
      </c>
      <c r="E95" s="11">
        <f t="shared" si="91"/>
        <v>3</v>
      </c>
      <c r="F95" s="11">
        <f t="shared" si="91"/>
        <v>3</v>
      </c>
      <c r="G95" s="11">
        <f t="shared" si="91"/>
        <v>7</v>
      </c>
      <c r="H95" s="11">
        <f t="shared" si="91"/>
        <v>4</v>
      </c>
      <c r="I95" s="11">
        <f t="shared" si="91"/>
        <v>7</v>
      </c>
      <c r="J95" s="11">
        <f t="shared" si="91"/>
        <v>7</v>
      </c>
      <c r="K95" s="11">
        <f t="shared" si="91"/>
        <v>9</v>
      </c>
      <c r="L95" s="11">
        <f t="shared" si="91"/>
        <v>5</v>
      </c>
      <c r="M95" s="11">
        <f t="shared" si="91"/>
        <v>8</v>
      </c>
      <c r="P95" s="11" t="s">
        <v>263</v>
      </c>
      <c r="Q95" s="11">
        <v>3</v>
      </c>
      <c r="R95" s="11">
        <v>7</v>
      </c>
      <c r="S95" s="11">
        <v>6</v>
      </c>
      <c r="T95" s="11">
        <v>6</v>
      </c>
      <c r="U95" s="11">
        <v>0</v>
      </c>
      <c r="V95" s="11">
        <v>2</v>
      </c>
      <c r="W95" s="11">
        <v>6</v>
      </c>
      <c r="X95" s="11">
        <v>7</v>
      </c>
      <c r="Y95" s="11">
        <v>0</v>
      </c>
      <c r="Z95" s="11">
        <v>8</v>
      </c>
      <c r="AA95" s="11">
        <v>3</v>
      </c>
      <c r="AB95" s="11">
        <v>1</v>
      </c>
    </row>
    <row r="96" spans="1:28">
      <c r="A96" s="11" t="s">
        <v>248</v>
      </c>
      <c r="B96" s="11">
        <f t="shared" ref="B96:M96" si="92">VLOOKUP($A96,$P$3:$AB$227,COLUMN(B93),FALSE)</f>
        <v>6</v>
      </c>
      <c r="C96" s="11">
        <f t="shared" si="92"/>
        <v>9</v>
      </c>
      <c r="D96" s="11">
        <f t="shared" si="92"/>
        <v>9</v>
      </c>
      <c r="E96" s="11">
        <f t="shared" si="92"/>
        <v>1</v>
      </c>
      <c r="F96" s="11">
        <f t="shared" si="92"/>
        <v>9</v>
      </c>
      <c r="G96" s="11">
        <f t="shared" si="92"/>
        <v>9</v>
      </c>
      <c r="H96" s="11">
        <f t="shared" si="92"/>
        <v>2</v>
      </c>
      <c r="I96" s="11">
        <f t="shared" si="92"/>
        <v>2</v>
      </c>
      <c r="J96" s="11">
        <f t="shared" si="92"/>
        <v>9</v>
      </c>
      <c r="K96" s="11">
        <f t="shared" si="92"/>
        <v>8</v>
      </c>
      <c r="L96" s="11">
        <f t="shared" si="92"/>
        <v>5</v>
      </c>
      <c r="M96" s="11">
        <f t="shared" si="92"/>
        <v>2</v>
      </c>
      <c r="P96" s="11" t="s">
        <v>316</v>
      </c>
      <c r="Q96" s="11">
        <v>9</v>
      </c>
      <c r="R96" s="11">
        <v>4</v>
      </c>
      <c r="S96" s="11">
        <v>5</v>
      </c>
      <c r="T96" s="11">
        <v>1</v>
      </c>
      <c r="U96" s="11">
        <v>3</v>
      </c>
      <c r="V96" s="11">
        <v>3</v>
      </c>
      <c r="W96" s="11">
        <v>6</v>
      </c>
      <c r="X96" s="11">
        <v>9</v>
      </c>
      <c r="Y96" s="11">
        <v>3</v>
      </c>
      <c r="Z96" s="11">
        <v>5</v>
      </c>
      <c r="AA96" s="11">
        <v>3</v>
      </c>
      <c r="AB96" s="11">
        <v>9</v>
      </c>
    </row>
    <row r="97" spans="1:28">
      <c r="A97" s="11" t="s">
        <v>316</v>
      </c>
      <c r="B97" s="11">
        <f t="shared" ref="B97:M97" si="93">VLOOKUP($A97,$P$3:$AB$227,COLUMN(B94),FALSE)</f>
        <v>9</v>
      </c>
      <c r="C97" s="11">
        <f t="shared" si="93"/>
        <v>4</v>
      </c>
      <c r="D97" s="11">
        <f t="shared" si="93"/>
        <v>5</v>
      </c>
      <c r="E97" s="11">
        <f t="shared" si="93"/>
        <v>1</v>
      </c>
      <c r="F97" s="11">
        <f t="shared" si="93"/>
        <v>3</v>
      </c>
      <c r="G97" s="11">
        <f t="shared" si="93"/>
        <v>3</v>
      </c>
      <c r="H97" s="11">
        <f t="shared" si="93"/>
        <v>6</v>
      </c>
      <c r="I97" s="11">
        <f t="shared" si="93"/>
        <v>9</v>
      </c>
      <c r="J97" s="11">
        <f t="shared" si="93"/>
        <v>3</v>
      </c>
      <c r="K97" s="11">
        <f t="shared" si="93"/>
        <v>5</v>
      </c>
      <c r="L97" s="11">
        <f t="shared" si="93"/>
        <v>3</v>
      </c>
      <c r="M97" s="11">
        <f t="shared" si="93"/>
        <v>9</v>
      </c>
      <c r="P97" s="11" t="s">
        <v>317</v>
      </c>
      <c r="Q97" s="11">
        <v>9</v>
      </c>
      <c r="R97" s="11">
        <v>9</v>
      </c>
      <c r="S97" s="11">
        <v>8</v>
      </c>
      <c r="T97" s="11">
        <v>3</v>
      </c>
      <c r="U97" s="11">
        <v>9</v>
      </c>
      <c r="V97" s="11">
        <v>4</v>
      </c>
      <c r="W97" s="11">
        <v>2</v>
      </c>
      <c r="X97" s="11">
        <v>4</v>
      </c>
      <c r="Y97" s="11">
        <v>4</v>
      </c>
      <c r="Z97" s="11">
        <v>2</v>
      </c>
      <c r="AA97" s="11">
        <v>2</v>
      </c>
      <c r="AB97" s="11">
        <v>3</v>
      </c>
    </row>
    <row r="98" spans="1:28">
      <c r="A98" s="11" t="s">
        <v>255</v>
      </c>
      <c r="B98" s="11">
        <f t="shared" ref="B98:M98" si="94">VLOOKUP($A98,$P$3:$AB$227,COLUMN(B95),FALSE)</f>
        <v>3</v>
      </c>
      <c r="C98" s="11">
        <f t="shared" si="94"/>
        <v>1</v>
      </c>
      <c r="D98" s="11">
        <f t="shared" si="94"/>
        <v>0</v>
      </c>
      <c r="E98" s="11">
        <f t="shared" si="94"/>
        <v>3</v>
      </c>
      <c r="F98" s="11">
        <f t="shared" si="94"/>
        <v>7</v>
      </c>
      <c r="G98" s="11">
        <f t="shared" si="94"/>
        <v>9</v>
      </c>
      <c r="H98" s="11">
        <f t="shared" si="94"/>
        <v>8</v>
      </c>
      <c r="I98" s="11">
        <f t="shared" si="94"/>
        <v>5</v>
      </c>
      <c r="J98" s="11">
        <f t="shared" si="94"/>
        <v>5</v>
      </c>
      <c r="K98" s="11">
        <f t="shared" si="94"/>
        <v>8</v>
      </c>
      <c r="L98" s="11">
        <f t="shared" si="94"/>
        <v>6</v>
      </c>
      <c r="M98" s="11">
        <f t="shared" si="94"/>
        <v>0</v>
      </c>
      <c r="P98" s="11" t="s">
        <v>318</v>
      </c>
      <c r="Q98" s="11">
        <v>9</v>
      </c>
      <c r="R98" s="11">
        <v>3</v>
      </c>
      <c r="S98" s="11">
        <v>4</v>
      </c>
      <c r="T98" s="11">
        <v>6</v>
      </c>
      <c r="U98" s="11">
        <v>6</v>
      </c>
      <c r="V98" s="11">
        <v>8</v>
      </c>
      <c r="W98" s="11">
        <v>0</v>
      </c>
      <c r="X98" s="11">
        <v>8</v>
      </c>
      <c r="Y98" s="11">
        <v>2</v>
      </c>
      <c r="Z98" s="11">
        <v>2</v>
      </c>
      <c r="AA98" s="11">
        <v>1</v>
      </c>
      <c r="AB98" s="11">
        <v>5</v>
      </c>
    </row>
    <row r="99" spans="1:28">
      <c r="A99" s="11" t="s">
        <v>307</v>
      </c>
      <c r="B99" s="11">
        <f t="shared" ref="B99:M99" si="95">VLOOKUP($A99,$P$3:$AB$227,COLUMN(B96),FALSE)</f>
        <v>3</v>
      </c>
      <c r="C99" s="11">
        <f t="shared" si="95"/>
        <v>6</v>
      </c>
      <c r="D99" s="11">
        <f t="shared" si="95"/>
        <v>5</v>
      </c>
      <c r="E99" s="11">
        <f t="shared" si="95"/>
        <v>3</v>
      </c>
      <c r="F99" s="11">
        <f t="shared" si="95"/>
        <v>0</v>
      </c>
      <c r="G99" s="11">
        <f t="shared" si="95"/>
        <v>9</v>
      </c>
      <c r="H99" s="11">
        <f t="shared" si="95"/>
        <v>8</v>
      </c>
      <c r="I99" s="11">
        <f t="shared" si="95"/>
        <v>7</v>
      </c>
      <c r="J99" s="11">
        <f t="shared" si="95"/>
        <v>5</v>
      </c>
      <c r="K99" s="11">
        <f t="shared" si="95"/>
        <v>8</v>
      </c>
      <c r="L99" s="11">
        <f t="shared" si="95"/>
        <v>2</v>
      </c>
      <c r="M99" s="11">
        <f t="shared" si="95"/>
        <v>1</v>
      </c>
      <c r="P99" s="11" t="s">
        <v>319</v>
      </c>
      <c r="Q99" s="11">
        <v>8</v>
      </c>
      <c r="R99" s="11">
        <v>8</v>
      </c>
      <c r="S99" s="11">
        <v>4</v>
      </c>
      <c r="T99" s="11">
        <v>3</v>
      </c>
      <c r="U99" s="11">
        <v>1</v>
      </c>
      <c r="V99" s="11">
        <v>3</v>
      </c>
      <c r="W99" s="11">
        <v>4</v>
      </c>
      <c r="X99" s="11">
        <v>4</v>
      </c>
      <c r="Y99" s="11">
        <v>5</v>
      </c>
      <c r="Z99" s="11">
        <v>2</v>
      </c>
      <c r="AA99" s="11">
        <v>4</v>
      </c>
      <c r="AB99" s="11">
        <v>1</v>
      </c>
    </row>
    <row r="100" spans="1:28">
      <c r="A100" s="11" t="s">
        <v>289</v>
      </c>
      <c r="B100" s="11">
        <f t="shared" ref="B100:M100" si="96">VLOOKUP($A100,$P$3:$AB$227,COLUMN(B97),FALSE)</f>
        <v>7</v>
      </c>
      <c r="C100" s="11">
        <f t="shared" si="96"/>
        <v>8</v>
      </c>
      <c r="D100" s="11">
        <f t="shared" si="96"/>
        <v>4</v>
      </c>
      <c r="E100" s="11">
        <f t="shared" si="96"/>
        <v>6</v>
      </c>
      <c r="F100" s="11">
        <f t="shared" si="96"/>
        <v>0</v>
      </c>
      <c r="G100" s="11">
        <f t="shared" si="96"/>
        <v>2</v>
      </c>
      <c r="H100" s="11">
        <f t="shared" si="96"/>
        <v>2</v>
      </c>
      <c r="I100" s="11">
        <f t="shared" si="96"/>
        <v>9</v>
      </c>
      <c r="J100" s="11">
        <f t="shared" si="96"/>
        <v>8</v>
      </c>
      <c r="K100" s="11">
        <f t="shared" si="96"/>
        <v>2</v>
      </c>
      <c r="L100" s="11">
        <f t="shared" si="96"/>
        <v>5</v>
      </c>
      <c r="M100" s="11">
        <f t="shared" si="96"/>
        <v>8</v>
      </c>
      <c r="P100" s="11" t="s">
        <v>320</v>
      </c>
      <c r="Q100" s="11">
        <v>9</v>
      </c>
      <c r="R100" s="11">
        <v>3</v>
      </c>
      <c r="S100" s="11">
        <v>6</v>
      </c>
      <c r="T100" s="11">
        <v>6</v>
      </c>
      <c r="U100" s="11">
        <v>6</v>
      </c>
      <c r="V100" s="11">
        <v>9</v>
      </c>
      <c r="W100" s="11">
        <v>0</v>
      </c>
      <c r="X100" s="11">
        <v>2</v>
      </c>
      <c r="Y100" s="11">
        <v>6</v>
      </c>
      <c r="Z100" s="11">
        <v>0</v>
      </c>
      <c r="AA100" s="11">
        <v>8</v>
      </c>
      <c r="AB100" s="11">
        <v>2</v>
      </c>
    </row>
    <row r="101" spans="1:28">
      <c r="A101" s="11" t="s">
        <v>321</v>
      </c>
      <c r="B101" s="11">
        <f t="shared" ref="B101:M101" si="97">VLOOKUP($A101,$P$3:$AB$227,COLUMN(B98),FALSE)</f>
        <v>4</v>
      </c>
      <c r="C101" s="11">
        <f t="shared" si="97"/>
        <v>0</v>
      </c>
      <c r="D101" s="11">
        <f t="shared" si="97"/>
        <v>8</v>
      </c>
      <c r="E101" s="11">
        <f t="shared" si="97"/>
        <v>9</v>
      </c>
      <c r="F101" s="11">
        <f t="shared" si="97"/>
        <v>3</v>
      </c>
      <c r="G101" s="11">
        <f t="shared" si="97"/>
        <v>2</v>
      </c>
      <c r="H101" s="11">
        <f t="shared" si="97"/>
        <v>5</v>
      </c>
      <c r="I101" s="11">
        <f t="shared" si="97"/>
        <v>3</v>
      </c>
      <c r="J101" s="11">
        <f t="shared" si="97"/>
        <v>0</v>
      </c>
      <c r="K101" s="11">
        <f t="shared" si="97"/>
        <v>8</v>
      </c>
      <c r="L101" s="11">
        <f t="shared" si="97"/>
        <v>7</v>
      </c>
      <c r="M101" s="11">
        <f t="shared" si="97"/>
        <v>2</v>
      </c>
      <c r="P101" s="11" t="s">
        <v>322</v>
      </c>
      <c r="Q101" s="11">
        <v>3</v>
      </c>
      <c r="R101" s="11">
        <v>0</v>
      </c>
      <c r="S101" s="11">
        <v>3</v>
      </c>
      <c r="T101" s="11">
        <v>4</v>
      </c>
      <c r="U101" s="11">
        <v>4</v>
      </c>
      <c r="V101" s="11">
        <v>8</v>
      </c>
      <c r="W101" s="11">
        <v>3</v>
      </c>
      <c r="X101" s="11">
        <v>0</v>
      </c>
      <c r="Y101" s="11">
        <v>4</v>
      </c>
      <c r="Z101" s="11">
        <v>7</v>
      </c>
      <c r="AA101" s="11">
        <v>1</v>
      </c>
      <c r="AB101" s="11">
        <v>9</v>
      </c>
    </row>
    <row r="102" spans="1:28">
      <c r="A102" s="11" t="s">
        <v>297</v>
      </c>
      <c r="B102" s="11">
        <f t="shared" ref="B102:M102" si="98">VLOOKUP($A102,$P$3:$AB$227,COLUMN(B99),FALSE)</f>
        <v>9</v>
      </c>
      <c r="C102" s="11">
        <f t="shared" si="98"/>
        <v>7</v>
      </c>
      <c r="D102" s="11">
        <f t="shared" si="98"/>
        <v>8</v>
      </c>
      <c r="E102" s="11">
        <f t="shared" si="98"/>
        <v>8</v>
      </c>
      <c r="F102" s="11">
        <f t="shared" si="98"/>
        <v>0</v>
      </c>
      <c r="G102" s="11">
        <f t="shared" si="98"/>
        <v>2</v>
      </c>
      <c r="H102" s="11">
        <f t="shared" si="98"/>
        <v>9</v>
      </c>
      <c r="I102" s="11">
        <f t="shared" si="98"/>
        <v>6</v>
      </c>
      <c r="J102" s="11">
        <f t="shared" si="98"/>
        <v>0</v>
      </c>
      <c r="K102" s="11">
        <f t="shared" si="98"/>
        <v>5</v>
      </c>
      <c r="L102" s="11">
        <f t="shared" si="98"/>
        <v>9</v>
      </c>
      <c r="M102" s="11">
        <f t="shared" si="98"/>
        <v>8</v>
      </c>
      <c r="P102" s="11" t="s">
        <v>323</v>
      </c>
      <c r="Q102" s="11">
        <v>0</v>
      </c>
      <c r="R102" s="11">
        <v>6</v>
      </c>
      <c r="S102" s="11">
        <v>3</v>
      </c>
      <c r="T102" s="11">
        <v>3</v>
      </c>
      <c r="U102" s="11">
        <v>8</v>
      </c>
      <c r="V102" s="11">
        <v>4</v>
      </c>
      <c r="W102" s="11">
        <v>8</v>
      </c>
      <c r="X102" s="11">
        <v>4</v>
      </c>
      <c r="Y102" s="11">
        <v>3</v>
      </c>
      <c r="Z102" s="11">
        <v>7</v>
      </c>
      <c r="AA102" s="11">
        <v>0</v>
      </c>
      <c r="AB102" s="11">
        <v>6</v>
      </c>
    </row>
    <row r="103" spans="1:28">
      <c r="A103" s="11" t="s">
        <v>324</v>
      </c>
      <c r="B103" s="11">
        <f t="shared" ref="B103:M103" si="99">VLOOKUP($A103,$P$3:$AB$227,COLUMN(B100),FALSE)</f>
        <v>2</v>
      </c>
      <c r="C103" s="11">
        <f t="shared" si="99"/>
        <v>4</v>
      </c>
      <c r="D103" s="11">
        <f t="shared" si="99"/>
        <v>8</v>
      </c>
      <c r="E103" s="11">
        <f t="shared" si="99"/>
        <v>9</v>
      </c>
      <c r="F103" s="11">
        <f t="shared" si="99"/>
        <v>5</v>
      </c>
      <c r="G103" s="11">
        <f t="shared" si="99"/>
        <v>3</v>
      </c>
      <c r="H103" s="11">
        <f t="shared" si="99"/>
        <v>5</v>
      </c>
      <c r="I103" s="11">
        <f t="shared" si="99"/>
        <v>5</v>
      </c>
      <c r="J103" s="11">
        <f t="shared" si="99"/>
        <v>3</v>
      </c>
      <c r="K103" s="11">
        <f t="shared" si="99"/>
        <v>1</v>
      </c>
      <c r="L103" s="11">
        <f t="shared" si="99"/>
        <v>2</v>
      </c>
      <c r="M103" s="11">
        <f t="shared" si="99"/>
        <v>1</v>
      </c>
      <c r="P103" s="11" t="s">
        <v>295</v>
      </c>
      <c r="Q103" s="11">
        <v>9</v>
      </c>
      <c r="R103" s="11">
        <v>6</v>
      </c>
      <c r="S103" s="11">
        <v>9</v>
      </c>
      <c r="T103" s="11">
        <v>0</v>
      </c>
      <c r="U103" s="11">
        <v>9</v>
      </c>
      <c r="V103" s="11">
        <v>2</v>
      </c>
      <c r="W103" s="11">
        <v>0</v>
      </c>
      <c r="X103" s="11">
        <v>1</v>
      </c>
      <c r="Y103" s="11">
        <v>4</v>
      </c>
      <c r="Z103" s="11">
        <v>8</v>
      </c>
      <c r="AA103" s="11">
        <v>0</v>
      </c>
      <c r="AB103" s="11">
        <v>1</v>
      </c>
    </row>
    <row r="104" spans="1:28">
      <c r="A104" s="11" t="s">
        <v>208</v>
      </c>
      <c r="B104" s="11">
        <f t="shared" ref="B104:M104" si="100">VLOOKUP($A104,$P$3:$AB$227,COLUMN(B101),FALSE)</f>
        <v>4</v>
      </c>
      <c r="C104" s="11">
        <f t="shared" si="100"/>
        <v>1</v>
      </c>
      <c r="D104" s="11">
        <f t="shared" si="100"/>
        <v>8</v>
      </c>
      <c r="E104" s="11">
        <f t="shared" si="100"/>
        <v>6</v>
      </c>
      <c r="F104" s="11">
        <f t="shared" si="100"/>
        <v>2</v>
      </c>
      <c r="G104" s="11">
        <f t="shared" si="100"/>
        <v>5</v>
      </c>
      <c r="H104" s="11">
        <f t="shared" si="100"/>
        <v>7</v>
      </c>
      <c r="I104" s="11">
        <f t="shared" si="100"/>
        <v>8</v>
      </c>
      <c r="J104" s="11">
        <f t="shared" si="100"/>
        <v>4</v>
      </c>
      <c r="K104" s="11">
        <f t="shared" si="100"/>
        <v>0</v>
      </c>
      <c r="L104" s="11">
        <f t="shared" si="100"/>
        <v>9</v>
      </c>
      <c r="M104" s="11">
        <f t="shared" si="100"/>
        <v>5</v>
      </c>
      <c r="P104" s="11" t="s">
        <v>325</v>
      </c>
      <c r="Q104" s="11">
        <v>9</v>
      </c>
      <c r="R104" s="11">
        <v>7</v>
      </c>
      <c r="S104" s="11">
        <v>7</v>
      </c>
      <c r="T104" s="11">
        <v>2</v>
      </c>
      <c r="U104" s="11">
        <v>5</v>
      </c>
      <c r="V104" s="11">
        <v>8</v>
      </c>
      <c r="W104" s="11">
        <v>9</v>
      </c>
      <c r="X104" s="11">
        <v>3</v>
      </c>
      <c r="Y104" s="11">
        <v>6</v>
      </c>
      <c r="Z104" s="11">
        <v>7</v>
      </c>
      <c r="AA104" s="11">
        <v>2</v>
      </c>
      <c r="AB104" s="11">
        <v>1</v>
      </c>
    </row>
    <row r="105" spans="1:28">
      <c r="A105" s="11" t="s">
        <v>326</v>
      </c>
      <c r="B105" s="11">
        <f t="shared" ref="B105:M105" si="101">VLOOKUP($A105,$P$3:$AB$227,COLUMN(B102),FALSE)</f>
        <v>0</v>
      </c>
      <c r="C105" s="11">
        <f t="shared" si="101"/>
        <v>7</v>
      </c>
      <c r="D105" s="11">
        <f t="shared" si="101"/>
        <v>1</v>
      </c>
      <c r="E105" s="11">
        <f t="shared" si="101"/>
        <v>4</v>
      </c>
      <c r="F105" s="11">
        <f t="shared" si="101"/>
        <v>6</v>
      </c>
      <c r="G105" s="11">
        <f t="shared" si="101"/>
        <v>9</v>
      </c>
      <c r="H105" s="11">
        <f t="shared" si="101"/>
        <v>3</v>
      </c>
      <c r="I105" s="11">
        <f t="shared" si="101"/>
        <v>2</v>
      </c>
      <c r="J105" s="11">
        <f t="shared" si="101"/>
        <v>6</v>
      </c>
      <c r="K105" s="11">
        <f t="shared" si="101"/>
        <v>8</v>
      </c>
      <c r="L105" s="11">
        <f t="shared" si="101"/>
        <v>2</v>
      </c>
      <c r="M105" s="11">
        <f t="shared" si="101"/>
        <v>2</v>
      </c>
      <c r="P105" s="11" t="s">
        <v>327</v>
      </c>
      <c r="Q105" s="11">
        <v>4</v>
      </c>
      <c r="R105" s="11">
        <v>6</v>
      </c>
      <c r="S105" s="11">
        <v>7</v>
      </c>
      <c r="T105" s="11">
        <v>9</v>
      </c>
      <c r="U105" s="11">
        <v>7</v>
      </c>
      <c r="V105" s="11">
        <v>2</v>
      </c>
      <c r="W105" s="11">
        <v>2</v>
      </c>
      <c r="X105" s="11">
        <v>2</v>
      </c>
      <c r="Y105" s="11">
        <v>2</v>
      </c>
      <c r="Z105" s="11">
        <v>7</v>
      </c>
      <c r="AA105" s="11">
        <v>7</v>
      </c>
      <c r="AB105" s="11">
        <v>6</v>
      </c>
    </row>
    <row r="106" spans="1:28">
      <c r="A106" s="11" t="s">
        <v>328</v>
      </c>
      <c r="B106" s="11">
        <f t="shared" ref="B106:M106" si="102">VLOOKUP($A106,$P$3:$AB$227,COLUMN(B103),FALSE)</f>
        <v>6</v>
      </c>
      <c r="C106" s="11">
        <f t="shared" si="102"/>
        <v>4</v>
      </c>
      <c r="D106" s="11">
        <f t="shared" si="102"/>
        <v>4</v>
      </c>
      <c r="E106" s="11">
        <f t="shared" si="102"/>
        <v>1</v>
      </c>
      <c r="F106" s="11">
        <f t="shared" si="102"/>
        <v>5</v>
      </c>
      <c r="G106" s="11">
        <f t="shared" si="102"/>
        <v>6</v>
      </c>
      <c r="H106" s="11">
        <f t="shared" si="102"/>
        <v>1</v>
      </c>
      <c r="I106" s="11">
        <f t="shared" si="102"/>
        <v>3</v>
      </c>
      <c r="J106" s="11">
        <f t="shared" si="102"/>
        <v>4</v>
      </c>
      <c r="K106" s="11">
        <f t="shared" si="102"/>
        <v>4</v>
      </c>
      <c r="L106" s="11">
        <f t="shared" si="102"/>
        <v>2</v>
      </c>
      <c r="M106" s="11">
        <f t="shared" si="102"/>
        <v>8</v>
      </c>
      <c r="P106" s="11" t="s">
        <v>269</v>
      </c>
      <c r="Q106" s="11">
        <v>7</v>
      </c>
      <c r="R106" s="11">
        <v>3</v>
      </c>
      <c r="S106" s="11">
        <v>3</v>
      </c>
      <c r="T106" s="11">
        <v>3</v>
      </c>
      <c r="U106" s="11">
        <v>9</v>
      </c>
      <c r="V106" s="11">
        <v>5</v>
      </c>
      <c r="W106" s="11">
        <v>1</v>
      </c>
      <c r="X106" s="11">
        <v>4</v>
      </c>
      <c r="Y106" s="11">
        <v>4</v>
      </c>
      <c r="Z106" s="11">
        <v>5</v>
      </c>
      <c r="AA106" s="11">
        <v>3</v>
      </c>
      <c r="AB106" s="11">
        <v>1</v>
      </c>
    </row>
    <row r="107" spans="1:28">
      <c r="A107" s="11" t="s">
        <v>238</v>
      </c>
      <c r="B107" s="11">
        <f t="shared" ref="B107:M107" si="103">VLOOKUP($A107,$P$3:$AB$227,COLUMN(B104),FALSE)</f>
        <v>5</v>
      </c>
      <c r="C107" s="11">
        <f t="shared" si="103"/>
        <v>6</v>
      </c>
      <c r="D107" s="11">
        <f t="shared" si="103"/>
        <v>5</v>
      </c>
      <c r="E107" s="11">
        <f t="shared" si="103"/>
        <v>5</v>
      </c>
      <c r="F107" s="11">
        <f t="shared" si="103"/>
        <v>9</v>
      </c>
      <c r="G107" s="11">
        <f t="shared" si="103"/>
        <v>3</v>
      </c>
      <c r="H107" s="11">
        <f t="shared" si="103"/>
        <v>8</v>
      </c>
      <c r="I107" s="11">
        <f t="shared" si="103"/>
        <v>8</v>
      </c>
      <c r="J107" s="11">
        <f t="shared" si="103"/>
        <v>1</v>
      </c>
      <c r="K107" s="11">
        <f t="shared" si="103"/>
        <v>1</v>
      </c>
      <c r="L107" s="11">
        <f t="shared" si="103"/>
        <v>5</v>
      </c>
      <c r="M107" s="11">
        <f t="shared" si="103"/>
        <v>5</v>
      </c>
      <c r="P107" s="11" t="s">
        <v>329</v>
      </c>
      <c r="Q107" s="11">
        <v>5</v>
      </c>
      <c r="R107" s="11">
        <v>6</v>
      </c>
      <c r="S107" s="11">
        <v>7</v>
      </c>
      <c r="T107" s="11">
        <v>8</v>
      </c>
      <c r="U107" s="11">
        <v>4</v>
      </c>
      <c r="V107" s="11">
        <v>0</v>
      </c>
      <c r="W107" s="11">
        <v>0</v>
      </c>
      <c r="X107" s="11">
        <v>4</v>
      </c>
      <c r="Y107" s="11">
        <v>6</v>
      </c>
      <c r="Z107" s="11">
        <v>2</v>
      </c>
      <c r="AA107" s="11">
        <v>7</v>
      </c>
      <c r="AB107" s="11">
        <v>2</v>
      </c>
    </row>
    <row r="108" spans="1:28">
      <c r="A108" s="11" t="s">
        <v>330</v>
      </c>
      <c r="B108" s="11">
        <f t="shared" ref="B108:M108" si="104">VLOOKUP($A108,$P$3:$AB$227,COLUMN(B105),FALSE)</f>
        <v>1</v>
      </c>
      <c r="C108" s="11">
        <f t="shared" si="104"/>
        <v>3</v>
      </c>
      <c r="D108" s="11">
        <f t="shared" si="104"/>
        <v>3</v>
      </c>
      <c r="E108" s="11">
        <f t="shared" si="104"/>
        <v>0</v>
      </c>
      <c r="F108" s="11">
        <f t="shared" si="104"/>
        <v>9</v>
      </c>
      <c r="G108" s="11">
        <f t="shared" si="104"/>
        <v>6</v>
      </c>
      <c r="H108" s="11">
        <f t="shared" si="104"/>
        <v>5</v>
      </c>
      <c r="I108" s="11">
        <f t="shared" si="104"/>
        <v>2</v>
      </c>
      <c r="J108" s="11">
        <f t="shared" si="104"/>
        <v>3</v>
      </c>
      <c r="K108" s="11">
        <f t="shared" si="104"/>
        <v>9</v>
      </c>
      <c r="L108" s="11">
        <f t="shared" si="104"/>
        <v>5</v>
      </c>
      <c r="M108" s="11">
        <f t="shared" si="104"/>
        <v>1</v>
      </c>
      <c r="P108" s="11" t="s">
        <v>331</v>
      </c>
      <c r="Q108" s="11">
        <v>6</v>
      </c>
      <c r="R108" s="11">
        <v>9</v>
      </c>
      <c r="S108" s="11">
        <v>1</v>
      </c>
      <c r="T108" s="11">
        <v>4</v>
      </c>
      <c r="U108" s="11">
        <v>5</v>
      </c>
      <c r="V108" s="11">
        <v>5</v>
      </c>
      <c r="W108" s="11">
        <v>4</v>
      </c>
      <c r="X108" s="11">
        <v>2</v>
      </c>
      <c r="Y108" s="11">
        <v>8</v>
      </c>
      <c r="Z108" s="11">
        <v>6</v>
      </c>
      <c r="AA108" s="11">
        <v>1</v>
      </c>
      <c r="AB108" s="11">
        <v>4</v>
      </c>
    </row>
    <row r="109" spans="1:28">
      <c r="A109" s="11" t="s">
        <v>332</v>
      </c>
      <c r="B109" s="11">
        <f t="shared" ref="B109:M109" si="105">VLOOKUP($A109,$P$3:$AB$227,COLUMN(B106),FALSE)</f>
        <v>5</v>
      </c>
      <c r="C109" s="11">
        <f t="shared" si="105"/>
        <v>6</v>
      </c>
      <c r="D109" s="11">
        <f t="shared" si="105"/>
        <v>1</v>
      </c>
      <c r="E109" s="11">
        <f t="shared" si="105"/>
        <v>4</v>
      </c>
      <c r="F109" s="11">
        <f t="shared" si="105"/>
        <v>3</v>
      </c>
      <c r="G109" s="11">
        <f t="shared" si="105"/>
        <v>5</v>
      </c>
      <c r="H109" s="11">
        <f t="shared" si="105"/>
        <v>3</v>
      </c>
      <c r="I109" s="11">
        <f t="shared" si="105"/>
        <v>0</v>
      </c>
      <c r="J109" s="11">
        <f t="shared" si="105"/>
        <v>6</v>
      </c>
      <c r="K109" s="11">
        <f t="shared" si="105"/>
        <v>3</v>
      </c>
      <c r="L109" s="11">
        <f t="shared" si="105"/>
        <v>6</v>
      </c>
      <c r="M109" s="11">
        <f t="shared" si="105"/>
        <v>9</v>
      </c>
      <c r="P109" s="11" t="s">
        <v>333</v>
      </c>
      <c r="Q109" s="11">
        <v>1</v>
      </c>
      <c r="R109" s="11">
        <v>5</v>
      </c>
      <c r="S109" s="11">
        <v>1</v>
      </c>
      <c r="T109" s="11">
        <v>7</v>
      </c>
      <c r="U109" s="11">
        <v>9</v>
      </c>
      <c r="V109" s="11">
        <v>2</v>
      </c>
      <c r="W109" s="11">
        <v>7</v>
      </c>
      <c r="X109" s="11">
        <v>8</v>
      </c>
      <c r="Y109" s="11">
        <v>9</v>
      </c>
      <c r="Z109" s="11">
        <v>2</v>
      </c>
      <c r="AA109" s="11">
        <v>5</v>
      </c>
      <c r="AB109" s="11">
        <v>9</v>
      </c>
    </row>
    <row r="110" spans="1:28">
      <c r="A110" s="11" t="s">
        <v>334</v>
      </c>
      <c r="B110" s="11">
        <f t="shared" ref="B110:M110" si="106">VLOOKUP($A110,$P$3:$AB$227,COLUMN(B107),FALSE)</f>
        <v>2</v>
      </c>
      <c r="C110" s="11">
        <f t="shared" si="106"/>
        <v>5</v>
      </c>
      <c r="D110" s="11">
        <f t="shared" si="106"/>
        <v>5</v>
      </c>
      <c r="E110" s="11">
        <f t="shared" si="106"/>
        <v>5</v>
      </c>
      <c r="F110" s="11">
        <f t="shared" si="106"/>
        <v>6</v>
      </c>
      <c r="G110" s="11">
        <f t="shared" si="106"/>
        <v>8</v>
      </c>
      <c r="H110" s="11">
        <f t="shared" si="106"/>
        <v>8</v>
      </c>
      <c r="I110" s="11">
        <f t="shared" si="106"/>
        <v>9</v>
      </c>
      <c r="J110" s="11">
        <f t="shared" si="106"/>
        <v>9</v>
      </c>
      <c r="K110" s="11">
        <f t="shared" si="106"/>
        <v>6</v>
      </c>
      <c r="L110" s="11">
        <f t="shared" si="106"/>
        <v>4</v>
      </c>
      <c r="M110" s="11">
        <f t="shared" si="106"/>
        <v>5</v>
      </c>
      <c r="P110" s="11" t="s">
        <v>324</v>
      </c>
      <c r="Q110" s="11">
        <v>2</v>
      </c>
      <c r="R110" s="11">
        <v>4</v>
      </c>
      <c r="S110" s="11">
        <v>8</v>
      </c>
      <c r="T110" s="11">
        <v>9</v>
      </c>
      <c r="U110" s="11">
        <v>5</v>
      </c>
      <c r="V110" s="11">
        <v>3</v>
      </c>
      <c r="W110" s="11">
        <v>5</v>
      </c>
      <c r="X110" s="11">
        <v>5</v>
      </c>
      <c r="Y110" s="11">
        <v>3</v>
      </c>
      <c r="Z110" s="11">
        <v>1</v>
      </c>
      <c r="AA110" s="11">
        <v>2</v>
      </c>
      <c r="AB110" s="11">
        <v>1</v>
      </c>
    </row>
    <row r="111" spans="1:28">
      <c r="A111" s="11" t="s">
        <v>204</v>
      </c>
      <c r="B111" s="11">
        <f t="shared" ref="B111:M111" si="107">VLOOKUP($A111,$P$3:$AB$227,COLUMN(B108),FALSE)</f>
        <v>6</v>
      </c>
      <c r="C111" s="11">
        <f t="shared" si="107"/>
        <v>1</v>
      </c>
      <c r="D111" s="11">
        <f t="shared" si="107"/>
        <v>9</v>
      </c>
      <c r="E111" s="11">
        <f t="shared" si="107"/>
        <v>2</v>
      </c>
      <c r="F111" s="11">
        <f t="shared" si="107"/>
        <v>9</v>
      </c>
      <c r="G111" s="11">
        <f t="shared" si="107"/>
        <v>1</v>
      </c>
      <c r="H111" s="11">
        <f t="shared" si="107"/>
        <v>5</v>
      </c>
      <c r="I111" s="11">
        <f t="shared" si="107"/>
        <v>4</v>
      </c>
      <c r="J111" s="11">
        <f t="shared" si="107"/>
        <v>4</v>
      </c>
      <c r="K111" s="11">
        <f t="shared" si="107"/>
        <v>4</v>
      </c>
      <c r="L111" s="11">
        <f t="shared" si="107"/>
        <v>7</v>
      </c>
      <c r="M111" s="11">
        <f t="shared" si="107"/>
        <v>3</v>
      </c>
      <c r="P111" s="11" t="s">
        <v>335</v>
      </c>
      <c r="Q111" s="11">
        <v>9</v>
      </c>
      <c r="R111" s="11">
        <v>1</v>
      </c>
      <c r="S111" s="11">
        <v>5</v>
      </c>
      <c r="T111" s="11">
        <v>1</v>
      </c>
      <c r="U111" s="11">
        <v>3</v>
      </c>
      <c r="V111" s="11">
        <v>2</v>
      </c>
      <c r="W111" s="11">
        <v>4</v>
      </c>
      <c r="X111" s="11">
        <v>9</v>
      </c>
      <c r="Y111" s="11">
        <v>7</v>
      </c>
      <c r="Z111" s="11">
        <v>9</v>
      </c>
      <c r="AA111" s="11">
        <v>3</v>
      </c>
      <c r="AB111" s="11">
        <v>3</v>
      </c>
    </row>
    <row r="112" spans="1:28">
      <c r="A112" s="11" t="s">
        <v>210</v>
      </c>
      <c r="B112" s="11">
        <f t="shared" ref="B112:M112" si="108">VLOOKUP($A112,$P$3:$AB$227,COLUMN(B109),FALSE)</f>
        <v>7</v>
      </c>
      <c r="C112" s="11">
        <f t="shared" si="108"/>
        <v>6</v>
      </c>
      <c r="D112" s="11">
        <f t="shared" si="108"/>
        <v>1</v>
      </c>
      <c r="E112" s="11">
        <f t="shared" si="108"/>
        <v>3</v>
      </c>
      <c r="F112" s="11">
        <f t="shared" si="108"/>
        <v>1</v>
      </c>
      <c r="G112" s="11">
        <f t="shared" si="108"/>
        <v>7</v>
      </c>
      <c r="H112" s="11">
        <f t="shared" si="108"/>
        <v>6</v>
      </c>
      <c r="I112" s="11">
        <f t="shared" si="108"/>
        <v>0</v>
      </c>
      <c r="J112" s="11">
        <f t="shared" si="108"/>
        <v>4</v>
      </c>
      <c r="K112" s="11">
        <f t="shared" si="108"/>
        <v>9</v>
      </c>
      <c r="L112" s="11">
        <f t="shared" si="108"/>
        <v>7</v>
      </c>
      <c r="M112" s="11">
        <f t="shared" si="108"/>
        <v>5</v>
      </c>
      <c r="P112" s="11" t="s">
        <v>336</v>
      </c>
      <c r="Q112" s="11">
        <v>7</v>
      </c>
      <c r="R112" s="11">
        <v>9</v>
      </c>
      <c r="S112" s="11">
        <v>0</v>
      </c>
      <c r="T112" s="11">
        <v>4</v>
      </c>
      <c r="U112" s="11">
        <v>4</v>
      </c>
      <c r="V112" s="11">
        <v>6</v>
      </c>
      <c r="W112" s="11">
        <v>6</v>
      </c>
      <c r="X112" s="11">
        <v>2</v>
      </c>
      <c r="Y112" s="11">
        <v>2</v>
      </c>
      <c r="Z112" s="11">
        <v>4</v>
      </c>
      <c r="AA112" s="11">
        <v>2</v>
      </c>
      <c r="AB112" s="11">
        <v>6</v>
      </c>
    </row>
    <row r="113" spans="1:28">
      <c r="A113" s="11" t="s">
        <v>269</v>
      </c>
      <c r="B113" s="11">
        <f t="shared" ref="B113:M113" si="109">VLOOKUP($A113,$P$3:$AB$227,COLUMN(B110),FALSE)</f>
        <v>7</v>
      </c>
      <c r="C113" s="11">
        <f t="shared" si="109"/>
        <v>3</v>
      </c>
      <c r="D113" s="11">
        <f t="shared" si="109"/>
        <v>3</v>
      </c>
      <c r="E113" s="11">
        <f t="shared" si="109"/>
        <v>3</v>
      </c>
      <c r="F113" s="11">
        <f t="shared" si="109"/>
        <v>9</v>
      </c>
      <c r="G113" s="11">
        <f t="shared" si="109"/>
        <v>5</v>
      </c>
      <c r="H113" s="11">
        <f t="shared" si="109"/>
        <v>1</v>
      </c>
      <c r="I113" s="11">
        <f t="shared" si="109"/>
        <v>4</v>
      </c>
      <c r="J113" s="11">
        <f t="shared" si="109"/>
        <v>4</v>
      </c>
      <c r="K113" s="11">
        <f t="shared" si="109"/>
        <v>5</v>
      </c>
      <c r="L113" s="11">
        <f t="shared" si="109"/>
        <v>3</v>
      </c>
      <c r="M113" s="11">
        <f t="shared" si="109"/>
        <v>1</v>
      </c>
      <c r="P113" s="11" t="s">
        <v>284</v>
      </c>
      <c r="Q113" s="11">
        <v>3</v>
      </c>
      <c r="R113" s="11">
        <v>4</v>
      </c>
      <c r="S113" s="11">
        <v>7</v>
      </c>
      <c r="T113" s="11">
        <v>6</v>
      </c>
      <c r="U113" s="11">
        <v>9</v>
      </c>
      <c r="V113" s="11">
        <v>1</v>
      </c>
      <c r="W113" s="11">
        <v>9</v>
      </c>
      <c r="X113" s="11">
        <v>2</v>
      </c>
      <c r="Y113" s="11">
        <v>3</v>
      </c>
      <c r="Z113" s="11">
        <v>2</v>
      </c>
      <c r="AA113" s="11">
        <v>8</v>
      </c>
      <c r="AB113" s="11">
        <v>4</v>
      </c>
    </row>
    <row r="114" spans="1:28">
      <c r="A114" s="11" t="s">
        <v>33</v>
      </c>
      <c r="B114" s="11">
        <f t="shared" ref="B114:M114" si="110">VLOOKUP($A114,$P$3:$AB$227,COLUMN(B111),FALSE)</f>
        <v>9</v>
      </c>
      <c r="C114" s="11">
        <f t="shared" si="110"/>
        <v>5</v>
      </c>
      <c r="D114" s="11">
        <f t="shared" si="110"/>
        <v>6</v>
      </c>
      <c r="E114" s="11">
        <f t="shared" si="110"/>
        <v>1</v>
      </c>
      <c r="F114" s="11">
        <f t="shared" si="110"/>
        <v>2</v>
      </c>
      <c r="G114" s="11">
        <f t="shared" si="110"/>
        <v>4</v>
      </c>
      <c r="H114" s="11">
        <f t="shared" si="110"/>
        <v>8</v>
      </c>
      <c r="I114" s="11">
        <f t="shared" si="110"/>
        <v>2</v>
      </c>
      <c r="J114" s="11">
        <f t="shared" si="110"/>
        <v>7</v>
      </c>
      <c r="K114" s="11">
        <f t="shared" si="110"/>
        <v>7</v>
      </c>
      <c r="L114" s="11">
        <f t="shared" si="110"/>
        <v>1</v>
      </c>
      <c r="M114" s="11">
        <f t="shared" si="110"/>
        <v>9</v>
      </c>
      <c r="P114" s="11" t="s">
        <v>337</v>
      </c>
      <c r="Q114" s="11">
        <v>0</v>
      </c>
      <c r="R114" s="11">
        <v>0</v>
      </c>
      <c r="S114" s="11">
        <v>8</v>
      </c>
      <c r="T114" s="11">
        <v>0</v>
      </c>
      <c r="U114" s="11">
        <v>0</v>
      </c>
      <c r="V114" s="11">
        <v>5</v>
      </c>
      <c r="W114" s="11">
        <v>4</v>
      </c>
      <c r="X114" s="11">
        <v>3</v>
      </c>
      <c r="Y114" s="11">
        <v>2</v>
      </c>
      <c r="Z114" s="11">
        <v>8</v>
      </c>
      <c r="AA114" s="11">
        <v>7</v>
      </c>
      <c r="AB114" s="11">
        <v>5</v>
      </c>
    </row>
    <row r="115" spans="1:28">
      <c r="A115" s="11" t="s">
        <v>241</v>
      </c>
      <c r="B115" s="11">
        <f t="shared" ref="B115:M115" si="111">VLOOKUP($A115,$P$3:$AB$227,COLUMN(B112),FALSE)</f>
        <v>4</v>
      </c>
      <c r="C115" s="11">
        <f t="shared" si="111"/>
        <v>7</v>
      </c>
      <c r="D115" s="11">
        <f t="shared" si="111"/>
        <v>7</v>
      </c>
      <c r="E115" s="11">
        <f t="shared" si="111"/>
        <v>2</v>
      </c>
      <c r="F115" s="11">
        <f t="shared" si="111"/>
        <v>3</v>
      </c>
      <c r="G115" s="11">
        <f t="shared" si="111"/>
        <v>8</v>
      </c>
      <c r="H115" s="11">
        <f t="shared" si="111"/>
        <v>7</v>
      </c>
      <c r="I115" s="11">
        <f t="shared" si="111"/>
        <v>5</v>
      </c>
      <c r="J115" s="11">
        <f t="shared" si="111"/>
        <v>5</v>
      </c>
      <c r="K115" s="11">
        <f t="shared" si="111"/>
        <v>2</v>
      </c>
      <c r="L115" s="11">
        <f t="shared" si="111"/>
        <v>1</v>
      </c>
      <c r="M115" s="11">
        <f t="shared" si="111"/>
        <v>7</v>
      </c>
      <c r="P115" s="11" t="s">
        <v>240</v>
      </c>
      <c r="Q115" s="11">
        <v>6</v>
      </c>
      <c r="R115" s="11">
        <v>1</v>
      </c>
      <c r="S115" s="11">
        <v>5</v>
      </c>
      <c r="T115" s="11">
        <v>7</v>
      </c>
      <c r="U115" s="11">
        <v>2</v>
      </c>
      <c r="V115" s="11">
        <v>5</v>
      </c>
      <c r="W115" s="11">
        <v>2</v>
      </c>
      <c r="X115" s="11">
        <v>0</v>
      </c>
      <c r="Y115" s="11">
        <v>3</v>
      </c>
      <c r="Z115" s="11">
        <v>5</v>
      </c>
      <c r="AA115" s="11">
        <v>3</v>
      </c>
      <c r="AB115" s="11">
        <v>8</v>
      </c>
    </row>
    <row r="116" spans="1:28">
      <c r="A116" s="11" t="s">
        <v>338</v>
      </c>
      <c r="B116" s="11">
        <f t="shared" ref="B116:M116" si="112">VLOOKUP($A116,$P$3:$AB$227,COLUMN(B113),FALSE)</f>
        <v>6</v>
      </c>
      <c r="C116" s="11">
        <f t="shared" si="112"/>
        <v>6</v>
      </c>
      <c r="D116" s="11">
        <f t="shared" si="112"/>
        <v>4</v>
      </c>
      <c r="E116" s="11">
        <f t="shared" si="112"/>
        <v>0</v>
      </c>
      <c r="F116" s="11">
        <f t="shared" si="112"/>
        <v>3</v>
      </c>
      <c r="G116" s="11">
        <f t="shared" si="112"/>
        <v>3</v>
      </c>
      <c r="H116" s="11">
        <f t="shared" si="112"/>
        <v>6</v>
      </c>
      <c r="I116" s="11">
        <f t="shared" si="112"/>
        <v>0</v>
      </c>
      <c r="J116" s="11">
        <f t="shared" si="112"/>
        <v>0</v>
      </c>
      <c r="K116" s="11">
        <f t="shared" si="112"/>
        <v>4</v>
      </c>
      <c r="L116" s="11">
        <f t="shared" si="112"/>
        <v>3</v>
      </c>
      <c r="M116" s="11">
        <f t="shared" si="112"/>
        <v>7</v>
      </c>
      <c r="P116" s="11" t="s">
        <v>339</v>
      </c>
      <c r="Q116" s="11">
        <v>0</v>
      </c>
      <c r="R116" s="11">
        <v>8</v>
      </c>
      <c r="S116" s="11">
        <v>4</v>
      </c>
      <c r="T116" s="11">
        <v>8</v>
      </c>
      <c r="U116" s="11">
        <v>5</v>
      </c>
      <c r="V116" s="11">
        <v>6</v>
      </c>
      <c r="W116" s="11">
        <v>9</v>
      </c>
      <c r="X116" s="11">
        <v>6</v>
      </c>
      <c r="Y116" s="11">
        <v>1</v>
      </c>
      <c r="Z116" s="11">
        <v>5</v>
      </c>
      <c r="AA116" s="11">
        <v>0</v>
      </c>
      <c r="AB116" s="11">
        <v>7</v>
      </c>
    </row>
    <row r="117" spans="1:28">
      <c r="A117" s="11" t="s">
        <v>294</v>
      </c>
      <c r="B117" s="11">
        <f t="shared" ref="B117:M117" si="113">VLOOKUP($A117,$P$3:$AB$227,COLUMN(B114),FALSE)</f>
        <v>5</v>
      </c>
      <c r="C117" s="11">
        <f t="shared" si="113"/>
        <v>8</v>
      </c>
      <c r="D117" s="11">
        <f t="shared" si="113"/>
        <v>5</v>
      </c>
      <c r="E117" s="11">
        <f t="shared" si="113"/>
        <v>2</v>
      </c>
      <c r="F117" s="11">
        <f t="shared" si="113"/>
        <v>2</v>
      </c>
      <c r="G117" s="11">
        <f t="shared" si="113"/>
        <v>7</v>
      </c>
      <c r="H117" s="11">
        <f t="shared" si="113"/>
        <v>6</v>
      </c>
      <c r="I117" s="11">
        <f t="shared" si="113"/>
        <v>6</v>
      </c>
      <c r="J117" s="11">
        <f t="shared" si="113"/>
        <v>8</v>
      </c>
      <c r="K117" s="11">
        <f t="shared" si="113"/>
        <v>6</v>
      </c>
      <c r="L117" s="11">
        <f t="shared" si="113"/>
        <v>4</v>
      </c>
      <c r="M117" s="11">
        <f t="shared" si="113"/>
        <v>8</v>
      </c>
      <c r="P117" s="11" t="s">
        <v>254</v>
      </c>
      <c r="Q117" s="11">
        <v>0</v>
      </c>
      <c r="R117" s="11">
        <v>8</v>
      </c>
      <c r="S117" s="11">
        <v>0</v>
      </c>
      <c r="T117" s="11">
        <v>1</v>
      </c>
      <c r="U117" s="11">
        <v>0</v>
      </c>
      <c r="V117" s="11">
        <v>0</v>
      </c>
      <c r="W117" s="11">
        <v>2</v>
      </c>
      <c r="X117" s="11">
        <v>3</v>
      </c>
      <c r="Y117" s="11">
        <v>6</v>
      </c>
      <c r="Z117" s="11">
        <v>0</v>
      </c>
      <c r="AA117" s="11">
        <v>9</v>
      </c>
      <c r="AB117" s="11">
        <v>0</v>
      </c>
    </row>
    <row r="118" spans="1:28">
      <c r="A118" s="11" t="s">
        <v>267</v>
      </c>
      <c r="B118" s="11">
        <f t="shared" ref="B118:M118" si="114">VLOOKUP($A118,$P$3:$AB$227,COLUMN(B115),FALSE)</f>
        <v>9</v>
      </c>
      <c r="C118" s="11">
        <f t="shared" si="114"/>
        <v>1</v>
      </c>
      <c r="D118" s="11">
        <f t="shared" si="114"/>
        <v>3</v>
      </c>
      <c r="E118" s="11">
        <f t="shared" si="114"/>
        <v>7</v>
      </c>
      <c r="F118" s="11">
        <f t="shared" si="114"/>
        <v>0</v>
      </c>
      <c r="G118" s="11">
        <f t="shared" si="114"/>
        <v>4</v>
      </c>
      <c r="H118" s="11">
        <f t="shared" si="114"/>
        <v>9</v>
      </c>
      <c r="I118" s="11">
        <f t="shared" si="114"/>
        <v>5</v>
      </c>
      <c r="J118" s="11">
        <f t="shared" si="114"/>
        <v>7</v>
      </c>
      <c r="K118" s="11">
        <f t="shared" si="114"/>
        <v>9</v>
      </c>
      <c r="L118" s="11">
        <f t="shared" si="114"/>
        <v>3</v>
      </c>
      <c r="M118" s="11">
        <f t="shared" si="114"/>
        <v>3</v>
      </c>
      <c r="P118" s="11" t="s">
        <v>340</v>
      </c>
      <c r="Q118" s="11">
        <v>3</v>
      </c>
      <c r="R118" s="11">
        <v>5</v>
      </c>
      <c r="S118" s="11">
        <v>3</v>
      </c>
      <c r="T118" s="11">
        <v>4</v>
      </c>
      <c r="U118" s="11">
        <v>6</v>
      </c>
      <c r="V118" s="11">
        <v>4</v>
      </c>
      <c r="W118" s="11">
        <v>5</v>
      </c>
      <c r="X118" s="11">
        <v>8</v>
      </c>
      <c r="Y118" s="11">
        <v>7</v>
      </c>
      <c r="Z118" s="11">
        <v>9</v>
      </c>
      <c r="AA118" s="11">
        <v>3</v>
      </c>
      <c r="AB118" s="11">
        <v>3</v>
      </c>
    </row>
    <row r="119" spans="1:28">
      <c r="A119" s="11" t="s">
        <v>22</v>
      </c>
      <c r="B119" s="11">
        <f t="shared" ref="B119:M119" si="115">VLOOKUP($A119,$P$3:$AB$227,COLUMN(B116),FALSE)</f>
        <v>3</v>
      </c>
      <c r="C119" s="11">
        <f t="shared" si="115"/>
        <v>0</v>
      </c>
      <c r="D119" s="11">
        <f t="shared" si="115"/>
        <v>7</v>
      </c>
      <c r="E119" s="11">
        <f t="shared" si="115"/>
        <v>0</v>
      </c>
      <c r="F119" s="11">
        <f t="shared" si="115"/>
        <v>4</v>
      </c>
      <c r="G119" s="11">
        <f t="shared" si="115"/>
        <v>9</v>
      </c>
      <c r="H119" s="11">
        <f t="shared" si="115"/>
        <v>4</v>
      </c>
      <c r="I119" s="11">
        <f t="shared" si="115"/>
        <v>3</v>
      </c>
      <c r="J119" s="11">
        <f t="shared" si="115"/>
        <v>5</v>
      </c>
      <c r="K119" s="11">
        <f t="shared" si="115"/>
        <v>3</v>
      </c>
      <c r="L119" s="11">
        <f t="shared" si="115"/>
        <v>7</v>
      </c>
      <c r="M119" s="11">
        <f t="shared" si="115"/>
        <v>1</v>
      </c>
      <c r="P119" s="11" t="s">
        <v>214</v>
      </c>
      <c r="Q119" s="11">
        <v>4</v>
      </c>
      <c r="R119" s="11">
        <v>9</v>
      </c>
      <c r="S119" s="11">
        <v>2</v>
      </c>
      <c r="T119" s="11">
        <v>7</v>
      </c>
      <c r="U119" s="11">
        <v>0</v>
      </c>
      <c r="V119" s="11">
        <v>5</v>
      </c>
      <c r="W119" s="11">
        <v>9</v>
      </c>
      <c r="X119" s="11">
        <v>5</v>
      </c>
      <c r="Y119" s="11">
        <v>7</v>
      </c>
      <c r="Z119" s="11">
        <v>8</v>
      </c>
      <c r="AA119" s="11">
        <v>6</v>
      </c>
      <c r="AB119" s="11">
        <v>5</v>
      </c>
    </row>
    <row r="120" spans="1:28">
      <c r="A120" s="11" t="s">
        <v>283</v>
      </c>
      <c r="B120" s="11">
        <f t="shared" ref="B120:M120" si="116">VLOOKUP($A120,$P$3:$AB$227,COLUMN(B117),FALSE)</f>
        <v>2</v>
      </c>
      <c r="C120" s="11">
        <f t="shared" si="116"/>
        <v>2</v>
      </c>
      <c r="D120" s="11">
        <f t="shared" si="116"/>
        <v>3</v>
      </c>
      <c r="E120" s="11">
        <f t="shared" si="116"/>
        <v>5</v>
      </c>
      <c r="F120" s="11">
        <f t="shared" si="116"/>
        <v>5</v>
      </c>
      <c r="G120" s="11">
        <f t="shared" si="116"/>
        <v>7</v>
      </c>
      <c r="H120" s="11">
        <f t="shared" si="116"/>
        <v>6</v>
      </c>
      <c r="I120" s="11">
        <f t="shared" si="116"/>
        <v>6</v>
      </c>
      <c r="J120" s="11">
        <f t="shared" si="116"/>
        <v>1</v>
      </c>
      <c r="K120" s="11">
        <f t="shared" si="116"/>
        <v>3</v>
      </c>
      <c r="L120" s="11">
        <f t="shared" si="116"/>
        <v>0</v>
      </c>
      <c r="M120" s="11">
        <f t="shared" si="116"/>
        <v>7</v>
      </c>
      <c r="P120" s="11" t="s">
        <v>341</v>
      </c>
      <c r="Q120" s="11">
        <v>0</v>
      </c>
      <c r="R120" s="11">
        <v>8</v>
      </c>
      <c r="S120" s="11">
        <v>3</v>
      </c>
      <c r="T120" s="11">
        <v>1</v>
      </c>
      <c r="U120" s="11">
        <v>2</v>
      </c>
      <c r="V120" s="11">
        <v>4</v>
      </c>
      <c r="W120" s="11">
        <v>7</v>
      </c>
      <c r="X120" s="11">
        <v>1</v>
      </c>
      <c r="Y120" s="11">
        <v>1</v>
      </c>
      <c r="Z120" s="11">
        <v>6</v>
      </c>
      <c r="AA120" s="11">
        <v>9</v>
      </c>
      <c r="AB120" s="11">
        <v>7</v>
      </c>
    </row>
    <row r="121" spans="1:28">
      <c r="A121" s="11" t="s">
        <v>342</v>
      </c>
      <c r="B121" s="11">
        <f t="shared" ref="B121:M121" si="117">VLOOKUP($A121,$P$3:$AB$227,COLUMN(B118),FALSE)</f>
        <v>5</v>
      </c>
      <c r="C121" s="11">
        <f t="shared" si="117"/>
        <v>7</v>
      </c>
      <c r="D121" s="11">
        <f t="shared" si="117"/>
        <v>3</v>
      </c>
      <c r="E121" s="11">
        <f t="shared" si="117"/>
        <v>3</v>
      </c>
      <c r="F121" s="11">
        <f t="shared" si="117"/>
        <v>6</v>
      </c>
      <c r="G121" s="11">
        <f t="shared" si="117"/>
        <v>3</v>
      </c>
      <c r="H121" s="11">
        <f t="shared" si="117"/>
        <v>3</v>
      </c>
      <c r="I121" s="11">
        <f t="shared" si="117"/>
        <v>8</v>
      </c>
      <c r="J121" s="11">
        <f t="shared" si="117"/>
        <v>7</v>
      </c>
      <c r="K121" s="11">
        <f t="shared" si="117"/>
        <v>7</v>
      </c>
      <c r="L121" s="11">
        <f t="shared" si="117"/>
        <v>6</v>
      </c>
      <c r="M121" s="11">
        <f t="shared" si="117"/>
        <v>4</v>
      </c>
      <c r="P121" s="11" t="s">
        <v>343</v>
      </c>
      <c r="Q121" s="11">
        <v>1</v>
      </c>
      <c r="R121" s="11">
        <v>2</v>
      </c>
      <c r="S121" s="11">
        <v>8</v>
      </c>
      <c r="T121" s="11">
        <v>1</v>
      </c>
      <c r="U121" s="11">
        <v>4</v>
      </c>
      <c r="V121" s="11">
        <v>5</v>
      </c>
      <c r="W121" s="11">
        <v>1</v>
      </c>
      <c r="X121" s="11">
        <v>1</v>
      </c>
      <c r="Y121" s="11">
        <v>6</v>
      </c>
      <c r="Z121" s="11">
        <v>0</v>
      </c>
      <c r="AA121" s="11">
        <v>2</v>
      </c>
      <c r="AB121" s="11">
        <v>7</v>
      </c>
    </row>
    <row r="122" spans="1:28">
      <c r="A122" s="11" t="s">
        <v>220</v>
      </c>
      <c r="B122" s="11">
        <f t="shared" ref="B122:M122" si="118">VLOOKUP($A122,$P$3:$AB$227,COLUMN(B119),FALSE)</f>
        <v>4</v>
      </c>
      <c r="C122" s="11">
        <f t="shared" si="118"/>
        <v>6</v>
      </c>
      <c r="D122" s="11">
        <f t="shared" si="118"/>
        <v>2</v>
      </c>
      <c r="E122" s="11">
        <f t="shared" si="118"/>
        <v>6</v>
      </c>
      <c r="F122" s="11">
        <f t="shared" si="118"/>
        <v>2</v>
      </c>
      <c r="G122" s="11">
        <f t="shared" si="118"/>
        <v>8</v>
      </c>
      <c r="H122" s="11">
        <f t="shared" si="118"/>
        <v>0</v>
      </c>
      <c r="I122" s="11">
        <f t="shared" si="118"/>
        <v>2</v>
      </c>
      <c r="J122" s="11">
        <f t="shared" si="118"/>
        <v>7</v>
      </c>
      <c r="K122" s="11">
        <f t="shared" si="118"/>
        <v>1</v>
      </c>
      <c r="L122" s="11">
        <f t="shared" si="118"/>
        <v>2</v>
      </c>
      <c r="M122" s="11">
        <f t="shared" si="118"/>
        <v>5</v>
      </c>
      <c r="P122" s="11" t="s">
        <v>205</v>
      </c>
      <c r="Q122" s="11">
        <v>0</v>
      </c>
      <c r="R122" s="11">
        <v>0</v>
      </c>
      <c r="S122" s="11">
        <v>5</v>
      </c>
      <c r="T122" s="11">
        <v>0</v>
      </c>
      <c r="U122" s="11">
        <v>2</v>
      </c>
      <c r="V122" s="11">
        <v>8</v>
      </c>
      <c r="W122" s="11">
        <v>8</v>
      </c>
      <c r="X122" s="11">
        <v>7</v>
      </c>
      <c r="Y122" s="11">
        <v>8</v>
      </c>
      <c r="Z122" s="11">
        <v>3</v>
      </c>
      <c r="AA122" s="11">
        <v>0</v>
      </c>
      <c r="AB122" s="11">
        <v>0</v>
      </c>
    </row>
    <row r="123" spans="1:28">
      <c r="A123" s="11" t="s">
        <v>300</v>
      </c>
      <c r="B123" s="11">
        <f t="shared" ref="B123:M123" si="119">VLOOKUP($A123,$P$3:$AB$227,COLUMN(B120),FALSE)</f>
        <v>0</v>
      </c>
      <c r="C123" s="11">
        <f t="shared" si="119"/>
        <v>8</v>
      </c>
      <c r="D123" s="11">
        <f t="shared" si="119"/>
        <v>9</v>
      </c>
      <c r="E123" s="11">
        <f t="shared" si="119"/>
        <v>3</v>
      </c>
      <c r="F123" s="11">
        <f t="shared" si="119"/>
        <v>8</v>
      </c>
      <c r="G123" s="11">
        <f t="shared" si="119"/>
        <v>3</v>
      </c>
      <c r="H123" s="11">
        <f t="shared" si="119"/>
        <v>2</v>
      </c>
      <c r="I123" s="11">
        <f t="shared" si="119"/>
        <v>9</v>
      </c>
      <c r="J123" s="11">
        <f t="shared" si="119"/>
        <v>7</v>
      </c>
      <c r="K123" s="11">
        <f t="shared" si="119"/>
        <v>4</v>
      </c>
      <c r="L123" s="11">
        <f t="shared" si="119"/>
        <v>7</v>
      </c>
      <c r="M123" s="11">
        <f t="shared" si="119"/>
        <v>4</v>
      </c>
      <c r="P123" s="11" t="s">
        <v>344</v>
      </c>
      <c r="Q123" s="11">
        <v>8</v>
      </c>
      <c r="R123" s="11">
        <v>7</v>
      </c>
      <c r="S123" s="11">
        <v>8</v>
      </c>
      <c r="T123" s="11">
        <v>5</v>
      </c>
      <c r="U123" s="11">
        <v>0</v>
      </c>
      <c r="V123" s="11">
        <v>4</v>
      </c>
      <c r="W123" s="11">
        <v>1</v>
      </c>
      <c r="X123" s="11">
        <v>0</v>
      </c>
      <c r="Y123" s="11">
        <v>0</v>
      </c>
      <c r="Z123" s="11">
        <v>8</v>
      </c>
      <c r="AA123" s="11">
        <v>8</v>
      </c>
      <c r="AB123" s="11">
        <v>4</v>
      </c>
    </row>
    <row r="124" spans="1:28">
      <c r="A124" s="11" t="s">
        <v>215</v>
      </c>
      <c r="B124" s="11">
        <f t="shared" ref="B124:M124" si="120">VLOOKUP($A124,$P$3:$AB$227,COLUMN(B121),FALSE)</f>
        <v>0</v>
      </c>
      <c r="C124" s="11">
        <f t="shared" si="120"/>
        <v>7</v>
      </c>
      <c r="D124" s="11">
        <f t="shared" si="120"/>
        <v>5</v>
      </c>
      <c r="E124" s="11">
        <f t="shared" si="120"/>
        <v>9</v>
      </c>
      <c r="F124" s="11">
        <f t="shared" si="120"/>
        <v>7</v>
      </c>
      <c r="G124" s="11">
        <f t="shared" si="120"/>
        <v>3</v>
      </c>
      <c r="H124" s="11">
        <f t="shared" si="120"/>
        <v>0</v>
      </c>
      <c r="I124" s="11">
        <f t="shared" si="120"/>
        <v>9</v>
      </c>
      <c r="J124" s="11">
        <f t="shared" si="120"/>
        <v>9</v>
      </c>
      <c r="K124" s="11">
        <f t="shared" si="120"/>
        <v>6</v>
      </c>
      <c r="L124" s="11">
        <f t="shared" si="120"/>
        <v>9</v>
      </c>
      <c r="M124" s="11">
        <f t="shared" si="120"/>
        <v>5</v>
      </c>
      <c r="P124" s="11" t="s">
        <v>345</v>
      </c>
      <c r="Q124" s="11">
        <v>8</v>
      </c>
      <c r="R124" s="11">
        <v>4</v>
      </c>
      <c r="S124" s="11">
        <v>3</v>
      </c>
      <c r="T124" s="11">
        <v>0</v>
      </c>
      <c r="U124" s="11">
        <v>8</v>
      </c>
      <c r="V124" s="11">
        <v>6</v>
      </c>
      <c r="W124" s="11">
        <v>3</v>
      </c>
      <c r="X124" s="11">
        <v>3</v>
      </c>
      <c r="Y124" s="11">
        <v>5</v>
      </c>
      <c r="Z124" s="11">
        <v>8</v>
      </c>
      <c r="AA124" s="11">
        <v>1</v>
      </c>
      <c r="AB124" s="11">
        <v>3</v>
      </c>
    </row>
    <row r="125" spans="1:28">
      <c r="A125" s="11" t="s">
        <v>277</v>
      </c>
      <c r="B125" s="11">
        <f t="shared" ref="B125:M125" si="121">VLOOKUP($A125,$P$3:$AB$227,COLUMN(B122),FALSE)</f>
        <v>3</v>
      </c>
      <c r="C125" s="11">
        <f t="shared" si="121"/>
        <v>7</v>
      </c>
      <c r="D125" s="11">
        <f t="shared" si="121"/>
        <v>6</v>
      </c>
      <c r="E125" s="11">
        <f t="shared" si="121"/>
        <v>2</v>
      </c>
      <c r="F125" s="11">
        <f t="shared" si="121"/>
        <v>2</v>
      </c>
      <c r="G125" s="11">
        <f t="shared" si="121"/>
        <v>7</v>
      </c>
      <c r="H125" s="11">
        <f t="shared" si="121"/>
        <v>2</v>
      </c>
      <c r="I125" s="11">
        <f t="shared" si="121"/>
        <v>8</v>
      </c>
      <c r="J125" s="11">
        <f t="shared" si="121"/>
        <v>5</v>
      </c>
      <c r="K125" s="11">
        <f t="shared" si="121"/>
        <v>2</v>
      </c>
      <c r="L125" s="11">
        <f t="shared" si="121"/>
        <v>5</v>
      </c>
      <c r="M125" s="11">
        <f t="shared" si="121"/>
        <v>7</v>
      </c>
      <c r="P125" s="11" t="s">
        <v>346</v>
      </c>
      <c r="Q125" s="11">
        <v>9</v>
      </c>
      <c r="R125" s="11">
        <v>5</v>
      </c>
      <c r="S125" s="11">
        <v>9</v>
      </c>
      <c r="T125" s="11">
        <v>8</v>
      </c>
      <c r="U125" s="11">
        <v>9</v>
      </c>
      <c r="V125" s="11">
        <v>3</v>
      </c>
      <c r="W125" s="11">
        <v>9</v>
      </c>
      <c r="X125" s="11">
        <v>5</v>
      </c>
      <c r="Y125" s="11">
        <v>3</v>
      </c>
      <c r="Z125" s="11">
        <v>7</v>
      </c>
      <c r="AA125" s="11">
        <v>0</v>
      </c>
      <c r="AB125" s="11">
        <v>7</v>
      </c>
    </row>
    <row r="126" spans="1:28">
      <c r="A126" s="11" t="s">
        <v>243</v>
      </c>
      <c r="B126" s="11">
        <f t="shared" ref="B126:M126" si="122">VLOOKUP($A126,$P$3:$AB$227,COLUMN(B123),FALSE)</f>
        <v>0</v>
      </c>
      <c r="C126" s="11">
        <f t="shared" si="122"/>
        <v>0</v>
      </c>
      <c r="D126" s="11">
        <f t="shared" si="122"/>
        <v>5</v>
      </c>
      <c r="E126" s="11">
        <f t="shared" si="122"/>
        <v>3</v>
      </c>
      <c r="F126" s="11">
        <f t="shared" si="122"/>
        <v>1</v>
      </c>
      <c r="G126" s="11">
        <f t="shared" si="122"/>
        <v>8</v>
      </c>
      <c r="H126" s="11">
        <f t="shared" si="122"/>
        <v>9</v>
      </c>
      <c r="I126" s="11">
        <f t="shared" si="122"/>
        <v>8</v>
      </c>
      <c r="J126" s="11">
        <f t="shared" si="122"/>
        <v>0</v>
      </c>
      <c r="K126" s="11">
        <f t="shared" si="122"/>
        <v>5</v>
      </c>
      <c r="L126" s="11">
        <f t="shared" si="122"/>
        <v>5</v>
      </c>
      <c r="M126" s="11">
        <f t="shared" si="122"/>
        <v>6</v>
      </c>
      <c r="P126" s="11" t="s">
        <v>229</v>
      </c>
      <c r="Q126" s="11">
        <v>7</v>
      </c>
      <c r="R126" s="11">
        <v>7</v>
      </c>
      <c r="S126" s="11">
        <v>3</v>
      </c>
      <c r="T126" s="11">
        <v>8</v>
      </c>
      <c r="U126" s="11">
        <v>4</v>
      </c>
      <c r="V126" s="11">
        <v>7</v>
      </c>
      <c r="W126" s="11">
        <v>2</v>
      </c>
      <c r="X126" s="11">
        <v>1</v>
      </c>
      <c r="Y126" s="11">
        <v>9</v>
      </c>
      <c r="Z126" s="11">
        <v>5</v>
      </c>
      <c r="AA126" s="11">
        <v>7</v>
      </c>
      <c r="AB126" s="11">
        <v>5</v>
      </c>
    </row>
    <row r="127" spans="1:28">
      <c r="A127" s="11" t="s">
        <v>250</v>
      </c>
      <c r="B127" s="11">
        <f t="shared" ref="B127:M127" si="123">VLOOKUP($A127,$P$3:$AB$227,COLUMN(B124),FALSE)</f>
        <v>3</v>
      </c>
      <c r="C127" s="11">
        <f t="shared" si="123"/>
        <v>9</v>
      </c>
      <c r="D127" s="11">
        <f t="shared" si="123"/>
        <v>2</v>
      </c>
      <c r="E127" s="11">
        <f t="shared" si="123"/>
        <v>7</v>
      </c>
      <c r="F127" s="11">
        <f t="shared" si="123"/>
        <v>7</v>
      </c>
      <c r="G127" s="11">
        <f t="shared" si="123"/>
        <v>8</v>
      </c>
      <c r="H127" s="11">
        <f t="shared" si="123"/>
        <v>0</v>
      </c>
      <c r="I127" s="11">
        <f t="shared" si="123"/>
        <v>0</v>
      </c>
      <c r="J127" s="11">
        <f t="shared" si="123"/>
        <v>5</v>
      </c>
      <c r="K127" s="11">
        <f t="shared" si="123"/>
        <v>4</v>
      </c>
      <c r="L127" s="11">
        <f t="shared" si="123"/>
        <v>8</v>
      </c>
      <c r="M127" s="11">
        <f t="shared" si="123"/>
        <v>2</v>
      </c>
      <c r="P127" s="11" t="s">
        <v>220</v>
      </c>
      <c r="Q127" s="11">
        <v>4</v>
      </c>
      <c r="R127" s="11">
        <v>6</v>
      </c>
      <c r="S127" s="11">
        <v>2</v>
      </c>
      <c r="T127" s="11">
        <v>6</v>
      </c>
      <c r="U127" s="11">
        <v>2</v>
      </c>
      <c r="V127" s="11">
        <v>8</v>
      </c>
      <c r="W127" s="11">
        <v>0</v>
      </c>
      <c r="X127" s="11">
        <v>2</v>
      </c>
      <c r="Y127" s="11">
        <v>7</v>
      </c>
      <c r="Z127" s="11">
        <v>1</v>
      </c>
      <c r="AA127" s="11">
        <v>2</v>
      </c>
      <c r="AB127" s="11">
        <v>5</v>
      </c>
    </row>
    <row r="128" spans="1:28">
      <c r="A128" s="11" t="s">
        <v>265</v>
      </c>
      <c r="B128" s="11">
        <f t="shared" ref="B128:M128" si="124">VLOOKUP($A128,$P$3:$AB$227,COLUMN(B125),FALSE)</f>
        <v>6</v>
      </c>
      <c r="C128" s="11">
        <f t="shared" si="124"/>
        <v>7</v>
      </c>
      <c r="D128" s="11">
        <f t="shared" si="124"/>
        <v>9</v>
      </c>
      <c r="E128" s="11">
        <f t="shared" si="124"/>
        <v>5</v>
      </c>
      <c r="F128" s="11">
        <f t="shared" si="124"/>
        <v>1</v>
      </c>
      <c r="G128" s="11">
        <f t="shared" si="124"/>
        <v>2</v>
      </c>
      <c r="H128" s="11">
        <f t="shared" si="124"/>
        <v>6</v>
      </c>
      <c r="I128" s="11">
        <f t="shared" si="124"/>
        <v>0</v>
      </c>
      <c r="J128" s="11">
        <f t="shared" si="124"/>
        <v>6</v>
      </c>
      <c r="K128" s="11">
        <f t="shared" si="124"/>
        <v>1</v>
      </c>
      <c r="L128" s="11">
        <f t="shared" si="124"/>
        <v>3</v>
      </c>
      <c r="M128" s="11">
        <f t="shared" si="124"/>
        <v>1</v>
      </c>
      <c r="P128" s="11" t="s">
        <v>265</v>
      </c>
      <c r="Q128" s="11">
        <v>6</v>
      </c>
      <c r="R128" s="11">
        <v>7</v>
      </c>
      <c r="S128" s="11">
        <v>9</v>
      </c>
      <c r="T128" s="11">
        <v>5</v>
      </c>
      <c r="U128" s="11">
        <v>1</v>
      </c>
      <c r="V128" s="11">
        <v>2</v>
      </c>
      <c r="W128" s="11">
        <v>6</v>
      </c>
      <c r="X128" s="11">
        <v>0</v>
      </c>
      <c r="Y128" s="11">
        <v>6</v>
      </c>
      <c r="Z128" s="11">
        <v>1</v>
      </c>
      <c r="AA128" s="11">
        <v>3</v>
      </c>
      <c r="AB128" s="11">
        <v>1</v>
      </c>
    </row>
    <row r="129" spans="1:28">
      <c r="A129" s="11" t="s">
        <v>204</v>
      </c>
      <c r="B129" s="11">
        <f t="shared" ref="B129:M129" si="125">VLOOKUP($A129,$P$3:$AB$227,COLUMN(B126),FALSE)</f>
        <v>6</v>
      </c>
      <c r="C129" s="11">
        <f t="shared" si="125"/>
        <v>1</v>
      </c>
      <c r="D129" s="11">
        <f t="shared" si="125"/>
        <v>9</v>
      </c>
      <c r="E129" s="11">
        <f t="shared" si="125"/>
        <v>2</v>
      </c>
      <c r="F129" s="11">
        <f t="shared" si="125"/>
        <v>9</v>
      </c>
      <c r="G129" s="11">
        <f t="shared" si="125"/>
        <v>1</v>
      </c>
      <c r="H129" s="11">
        <f t="shared" si="125"/>
        <v>5</v>
      </c>
      <c r="I129" s="11">
        <f t="shared" si="125"/>
        <v>4</v>
      </c>
      <c r="J129" s="11">
        <f t="shared" si="125"/>
        <v>4</v>
      </c>
      <c r="K129" s="11">
        <f t="shared" si="125"/>
        <v>4</v>
      </c>
      <c r="L129" s="11">
        <f t="shared" si="125"/>
        <v>7</v>
      </c>
      <c r="M129" s="11">
        <f t="shared" si="125"/>
        <v>3</v>
      </c>
      <c r="P129" s="11" t="s">
        <v>328</v>
      </c>
      <c r="Q129" s="11">
        <v>6</v>
      </c>
      <c r="R129" s="11">
        <v>4</v>
      </c>
      <c r="S129" s="11">
        <v>4</v>
      </c>
      <c r="T129" s="11">
        <v>1</v>
      </c>
      <c r="U129" s="11">
        <v>5</v>
      </c>
      <c r="V129" s="11">
        <v>6</v>
      </c>
      <c r="W129" s="11">
        <v>1</v>
      </c>
      <c r="X129" s="11">
        <v>3</v>
      </c>
      <c r="Y129" s="11">
        <v>4</v>
      </c>
      <c r="Z129" s="11">
        <v>4</v>
      </c>
      <c r="AA129" s="11">
        <v>2</v>
      </c>
      <c r="AB129" s="11">
        <v>8</v>
      </c>
    </row>
    <row r="130" spans="1:28">
      <c r="A130" s="11" t="s">
        <v>207</v>
      </c>
      <c r="B130" s="11">
        <f t="shared" ref="B130:M130" si="126">VLOOKUP($A130,$P$3:$AB$227,COLUMN(B127),FALSE)</f>
        <v>2</v>
      </c>
      <c r="C130" s="11">
        <f t="shared" si="126"/>
        <v>5</v>
      </c>
      <c r="D130" s="11">
        <f t="shared" si="126"/>
        <v>8</v>
      </c>
      <c r="E130" s="11">
        <f t="shared" si="126"/>
        <v>0</v>
      </c>
      <c r="F130" s="11">
        <f t="shared" si="126"/>
        <v>3</v>
      </c>
      <c r="G130" s="11">
        <f t="shared" si="126"/>
        <v>3</v>
      </c>
      <c r="H130" s="11">
        <f t="shared" si="126"/>
        <v>5</v>
      </c>
      <c r="I130" s="11">
        <f t="shared" si="126"/>
        <v>5</v>
      </c>
      <c r="J130" s="11">
        <f t="shared" si="126"/>
        <v>2</v>
      </c>
      <c r="K130" s="11">
        <f t="shared" si="126"/>
        <v>8</v>
      </c>
      <c r="L130" s="11">
        <f t="shared" si="126"/>
        <v>9</v>
      </c>
      <c r="M130" s="11">
        <f t="shared" si="126"/>
        <v>3</v>
      </c>
      <c r="P130" s="11" t="s">
        <v>212</v>
      </c>
      <c r="Q130" s="11">
        <v>7</v>
      </c>
      <c r="R130" s="11">
        <v>5</v>
      </c>
      <c r="S130" s="11">
        <v>1</v>
      </c>
      <c r="T130" s="11">
        <v>1</v>
      </c>
      <c r="U130" s="11">
        <v>3</v>
      </c>
      <c r="V130" s="11">
        <v>9</v>
      </c>
      <c r="W130" s="11">
        <v>3</v>
      </c>
      <c r="X130" s="11">
        <v>6</v>
      </c>
      <c r="Y130" s="11">
        <v>5</v>
      </c>
      <c r="Z130" s="11">
        <v>4</v>
      </c>
      <c r="AA130" s="11">
        <v>9</v>
      </c>
      <c r="AB130" s="11">
        <v>8</v>
      </c>
    </row>
    <row r="131" spans="1:28">
      <c r="A131" s="11" t="s">
        <v>294</v>
      </c>
      <c r="B131" s="11">
        <f t="shared" ref="B131:M131" si="127">VLOOKUP($A131,$P$3:$AB$227,COLUMN(B128),FALSE)</f>
        <v>5</v>
      </c>
      <c r="C131" s="11">
        <f t="shared" si="127"/>
        <v>8</v>
      </c>
      <c r="D131" s="11">
        <f t="shared" si="127"/>
        <v>5</v>
      </c>
      <c r="E131" s="11">
        <f t="shared" si="127"/>
        <v>2</v>
      </c>
      <c r="F131" s="11">
        <f t="shared" si="127"/>
        <v>2</v>
      </c>
      <c r="G131" s="11">
        <f t="shared" si="127"/>
        <v>7</v>
      </c>
      <c r="H131" s="11">
        <f t="shared" si="127"/>
        <v>6</v>
      </c>
      <c r="I131" s="11">
        <f t="shared" si="127"/>
        <v>6</v>
      </c>
      <c r="J131" s="11">
        <f t="shared" si="127"/>
        <v>8</v>
      </c>
      <c r="K131" s="11">
        <f t="shared" si="127"/>
        <v>6</v>
      </c>
      <c r="L131" s="11">
        <f t="shared" si="127"/>
        <v>4</v>
      </c>
      <c r="M131" s="11">
        <f t="shared" si="127"/>
        <v>8</v>
      </c>
      <c r="P131" s="11" t="s">
        <v>347</v>
      </c>
      <c r="Q131" s="11">
        <v>0</v>
      </c>
      <c r="R131" s="11">
        <v>6</v>
      </c>
      <c r="S131" s="11">
        <v>3</v>
      </c>
      <c r="T131" s="11">
        <v>3</v>
      </c>
      <c r="U131" s="11">
        <v>7</v>
      </c>
      <c r="V131" s="11">
        <v>5</v>
      </c>
      <c r="W131" s="11">
        <v>9</v>
      </c>
      <c r="X131" s="11">
        <v>4</v>
      </c>
      <c r="Y131" s="11">
        <v>6</v>
      </c>
      <c r="Z131" s="11">
        <v>8</v>
      </c>
      <c r="AA131" s="11">
        <v>7</v>
      </c>
      <c r="AB131" s="11">
        <v>2</v>
      </c>
    </row>
    <row r="132" spans="1:28">
      <c r="A132" s="11" t="s">
        <v>251</v>
      </c>
      <c r="B132" s="11">
        <f t="shared" ref="B132:M132" si="128">VLOOKUP($A132,$P$3:$AB$227,COLUMN(B129),FALSE)</f>
        <v>8</v>
      </c>
      <c r="C132" s="11">
        <f t="shared" si="128"/>
        <v>5</v>
      </c>
      <c r="D132" s="11">
        <f t="shared" si="128"/>
        <v>3</v>
      </c>
      <c r="E132" s="11">
        <f t="shared" si="128"/>
        <v>2</v>
      </c>
      <c r="F132" s="11">
        <f t="shared" si="128"/>
        <v>9</v>
      </c>
      <c r="G132" s="11">
        <f t="shared" si="128"/>
        <v>2</v>
      </c>
      <c r="H132" s="11">
        <f t="shared" si="128"/>
        <v>7</v>
      </c>
      <c r="I132" s="11">
        <f t="shared" si="128"/>
        <v>4</v>
      </c>
      <c r="J132" s="11">
        <f t="shared" si="128"/>
        <v>0</v>
      </c>
      <c r="K132" s="11">
        <f t="shared" si="128"/>
        <v>5</v>
      </c>
      <c r="L132" s="11">
        <f t="shared" si="128"/>
        <v>1</v>
      </c>
      <c r="M132" s="11">
        <f t="shared" si="128"/>
        <v>0</v>
      </c>
      <c r="P132" s="11" t="s">
        <v>209</v>
      </c>
      <c r="Q132" s="11">
        <v>5</v>
      </c>
      <c r="R132" s="11">
        <v>5</v>
      </c>
      <c r="S132" s="11">
        <v>4</v>
      </c>
      <c r="T132" s="11">
        <v>7</v>
      </c>
      <c r="U132" s="11">
        <v>8</v>
      </c>
      <c r="V132" s="11">
        <v>1</v>
      </c>
      <c r="W132" s="11">
        <v>5</v>
      </c>
      <c r="X132" s="11">
        <v>6</v>
      </c>
      <c r="Y132" s="11">
        <v>9</v>
      </c>
      <c r="Z132" s="11">
        <v>2</v>
      </c>
      <c r="AA132" s="11">
        <v>7</v>
      </c>
      <c r="AB132" s="11">
        <v>3</v>
      </c>
    </row>
    <row r="133" spans="1:28">
      <c r="A133" s="11" t="s">
        <v>265</v>
      </c>
      <c r="B133" s="11">
        <f t="shared" ref="B133:M133" si="129">VLOOKUP($A133,$P$3:$AB$227,COLUMN(B130),FALSE)</f>
        <v>6</v>
      </c>
      <c r="C133" s="11">
        <f t="shared" si="129"/>
        <v>7</v>
      </c>
      <c r="D133" s="11">
        <f t="shared" si="129"/>
        <v>9</v>
      </c>
      <c r="E133" s="11">
        <f t="shared" si="129"/>
        <v>5</v>
      </c>
      <c r="F133" s="11">
        <f t="shared" si="129"/>
        <v>1</v>
      </c>
      <c r="G133" s="11">
        <f t="shared" si="129"/>
        <v>2</v>
      </c>
      <c r="H133" s="11">
        <f t="shared" si="129"/>
        <v>6</v>
      </c>
      <c r="I133" s="11">
        <f t="shared" si="129"/>
        <v>0</v>
      </c>
      <c r="J133" s="11">
        <f t="shared" si="129"/>
        <v>6</v>
      </c>
      <c r="K133" s="11">
        <f t="shared" si="129"/>
        <v>1</v>
      </c>
      <c r="L133" s="11">
        <f t="shared" si="129"/>
        <v>3</v>
      </c>
      <c r="M133" s="11">
        <f t="shared" si="129"/>
        <v>1</v>
      </c>
      <c r="P133" s="11" t="s">
        <v>348</v>
      </c>
      <c r="Q133" s="11">
        <v>8</v>
      </c>
      <c r="R133" s="11">
        <v>3</v>
      </c>
      <c r="S133" s="11">
        <v>9</v>
      </c>
      <c r="T133" s="11">
        <v>0</v>
      </c>
      <c r="U133" s="11">
        <v>9</v>
      </c>
      <c r="V133" s="11">
        <v>4</v>
      </c>
      <c r="W133" s="11">
        <v>3</v>
      </c>
      <c r="X133" s="11">
        <v>4</v>
      </c>
      <c r="Y133" s="11">
        <v>9</v>
      </c>
      <c r="Z133" s="11">
        <v>2</v>
      </c>
      <c r="AA133" s="11">
        <v>1</v>
      </c>
      <c r="AB133" s="11">
        <v>6</v>
      </c>
    </row>
    <row r="134" spans="1:28">
      <c r="A134" s="11" t="s">
        <v>276</v>
      </c>
      <c r="B134" s="11">
        <f t="shared" ref="B134:M134" si="130">VLOOKUP($A134,$P$3:$AB$227,COLUMN(B131),FALSE)</f>
        <v>7</v>
      </c>
      <c r="C134" s="11">
        <f t="shared" si="130"/>
        <v>8</v>
      </c>
      <c r="D134" s="11">
        <f t="shared" si="130"/>
        <v>5</v>
      </c>
      <c r="E134" s="11">
        <f t="shared" si="130"/>
        <v>8</v>
      </c>
      <c r="F134" s="11">
        <f t="shared" si="130"/>
        <v>7</v>
      </c>
      <c r="G134" s="11">
        <f t="shared" si="130"/>
        <v>0</v>
      </c>
      <c r="H134" s="11">
        <f t="shared" si="130"/>
        <v>0</v>
      </c>
      <c r="I134" s="11">
        <f t="shared" si="130"/>
        <v>9</v>
      </c>
      <c r="J134" s="11">
        <f t="shared" si="130"/>
        <v>2</v>
      </c>
      <c r="K134" s="11">
        <f t="shared" si="130"/>
        <v>0</v>
      </c>
      <c r="L134" s="11">
        <f t="shared" si="130"/>
        <v>3</v>
      </c>
      <c r="M134" s="11">
        <f t="shared" si="130"/>
        <v>2</v>
      </c>
      <c r="P134" s="11" t="s">
        <v>349</v>
      </c>
      <c r="Q134" s="11">
        <v>4</v>
      </c>
      <c r="R134" s="11">
        <v>3</v>
      </c>
      <c r="S134" s="11">
        <v>9</v>
      </c>
      <c r="T134" s="11">
        <v>4</v>
      </c>
      <c r="U134" s="11">
        <v>4</v>
      </c>
      <c r="V134" s="11">
        <v>9</v>
      </c>
      <c r="W134" s="11">
        <v>5</v>
      </c>
      <c r="X134" s="11">
        <v>7</v>
      </c>
      <c r="Y134" s="11">
        <v>3</v>
      </c>
      <c r="Z134" s="11">
        <v>5</v>
      </c>
      <c r="AA134" s="11">
        <v>2</v>
      </c>
      <c r="AB134" s="11">
        <v>6</v>
      </c>
    </row>
    <row r="135" spans="1:28">
      <c r="A135" s="11" t="s">
        <v>350</v>
      </c>
      <c r="B135" s="11">
        <f t="shared" ref="B135:M135" si="131">VLOOKUP($A135,$P$3:$AB$227,COLUMN(B132),FALSE)</f>
        <v>9</v>
      </c>
      <c r="C135" s="11">
        <f t="shared" si="131"/>
        <v>8</v>
      </c>
      <c r="D135" s="11">
        <f t="shared" si="131"/>
        <v>6</v>
      </c>
      <c r="E135" s="11">
        <f t="shared" si="131"/>
        <v>7</v>
      </c>
      <c r="F135" s="11">
        <f t="shared" si="131"/>
        <v>8</v>
      </c>
      <c r="G135" s="11">
        <f t="shared" si="131"/>
        <v>0</v>
      </c>
      <c r="H135" s="11">
        <f t="shared" si="131"/>
        <v>2</v>
      </c>
      <c r="I135" s="11">
        <f t="shared" si="131"/>
        <v>6</v>
      </c>
      <c r="J135" s="11">
        <f t="shared" si="131"/>
        <v>6</v>
      </c>
      <c r="K135" s="11">
        <f t="shared" si="131"/>
        <v>1</v>
      </c>
      <c r="L135" s="11">
        <f t="shared" si="131"/>
        <v>2</v>
      </c>
      <c r="M135" s="11">
        <f t="shared" si="131"/>
        <v>7</v>
      </c>
      <c r="P135" s="11" t="s">
        <v>351</v>
      </c>
      <c r="Q135" s="11">
        <v>2</v>
      </c>
      <c r="R135" s="11">
        <v>3</v>
      </c>
      <c r="S135" s="11">
        <v>5</v>
      </c>
      <c r="T135" s="11">
        <v>0</v>
      </c>
      <c r="U135" s="11">
        <v>9</v>
      </c>
      <c r="V135" s="11">
        <v>7</v>
      </c>
      <c r="W135" s="11">
        <v>2</v>
      </c>
      <c r="X135" s="11">
        <v>1</v>
      </c>
      <c r="Y135" s="11">
        <v>8</v>
      </c>
      <c r="Z135" s="11">
        <v>4</v>
      </c>
      <c r="AA135" s="11">
        <v>5</v>
      </c>
      <c r="AB135" s="11">
        <v>5</v>
      </c>
    </row>
    <row r="136" spans="1:28">
      <c r="A136" s="11" t="s">
        <v>305</v>
      </c>
      <c r="B136" s="11">
        <f t="shared" ref="B136:M136" si="132">VLOOKUP($A136,$P$3:$AB$227,COLUMN(B133),FALSE)</f>
        <v>4</v>
      </c>
      <c r="C136" s="11">
        <f t="shared" si="132"/>
        <v>9</v>
      </c>
      <c r="D136" s="11">
        <f t="shared" si="132"/>
        <v>0</v>
      </c>
      <c r="E136" s="11">
        <f t="shared" si="132"/>
        <v>2</v>
      </c>
      <c r="F136" s="11">
        <f t="shared" si="132"/>
        <v>5</v>
      </c>
      <c r="G136" s="11">
        <f t="shared" si="132"/>
        <v>8</v>
      </c>
      <c r="H136" s="11">
        <f t="shared" si="132"/>
        <v>4</v>
      </c>
      <c r="I136" s="11">
        <f t="shared" si="132"/>
        <v>5</v>
      </c>
      <c r="J136" s="11">
        <f t="shared" si="132"/>
        <v>0</v>
      </c>
      <c r="K136" s="11">
        <f t="shared" si="132"/>
        <v>5</v>
      </c>
      <c r="L136" s="11">
        <f t="shared" si="132"/>
        <v>3</v>
      </c>
      <c r="M136" s="11">
        <f t="shared" si="132"/>
        <v>6</v>
      </c>
      <c r="P136" s="11" t="s">
        <v>352</v>
      </c>
      <c r="Q136" s="11">
        <v>1</v>
      </c>
      <c r="R136" s="11">
        <v>7</v>
      </c>
      <c r="S136" s="11">
        <v>2</v>
      </c>
      <c r="T136" s="11">
        <v>9</v>
      </c>
      <c r="U136" s="11">
        <v>5</v>
      </c>
      <c r="V136" s="11">
        <v>5</v>
      </c>
      <c r="W136" s="11">
        <v>2</v>
      </c>
      <c r="X136" s="11">
        <v>9</v>
      </c>
      <c r="Y136" s="11">
        <v>8</v>
      </c>
      <c r="Z136" s="11">
        <v>5</v>
      </c>
      <c r="AA136" s="11">
        <v>3</v>
      </c>
      <c r="AB136" s="11">
        <v>6</v>
      </c>
    </row>
    <row r="137" spans="1:28">
      <c r="A137" s="11" t="s">
        <v>258</v>
      </c>
      <c r="B137" s="11">
        <f t="shared" ref="B137:M137" si="133">VLOOKUP($A137,$P$3:$AB$227,COLUMN(B134),FALSE)</f>
        <v>6</v>
      </c>
      <c r="C137" s="11">
        <f t="shared" si="133"/>
        <v>9</v>
      </c>
      <c r="D137" s="11">
        <f t="shared" si="133"/>
        <v>4</v>
      </c>
      <c r="E137" s="11">
        <f t="shared" si="133"/>
        <v>3</v>
      </c>
      <c r="F137" s="11">
        <f t="shared" si="133"/>
        <v>8</v>
      </c>
      <c r="G137" s="11">
        <f t="shared" si="133"/>
        <v>3</v>
      </c>
      <c r="H137" s="11">
        <f t="shared" si="133"/>
        <v>3</v>
      </c>
      <c r="I137" s="11">
        <f t="shared" si="133"/>
        <v>0</v>
      </c>
      <c r="J137" s="11">
        <f t="shared" si="133"/>
        <v>5</v>
      </c>
      <c r="K137" s="11">
        <f t="shared" si="133"/>
        <v>6</v>
      </c>
      <c r="L137" s="11">
        <f t="shared" si="133"/>
        <v>3</v>
      </c>
      <c r="M137" s="11">
        <f t="shared" si="133"/>
        <v>8</v>
      </c>
      <c r="P137" s="11" t="s">
        <v>353</v>
      </c>
      <c r="Q137" s="11">
        <v>4</v>
      </c>
      <c r="R137" s="11">
        <v>4</v>
      </c>
      <c r="S137" s="11">
        <v>0</v>
      </c>
      <c r="T137" s="11">
        <v>6</v>
      </c>
      <c r="U137" s="11">
        <v>6</v>
      </c>
      <c r="V137" s="11">
        <v>7</v>
      </c>
      <c r="W137" s="11">
        <v>0</v>
      </c>
      <c r="X137" s="11">
        <v>7</v>
      </c>
      <c r="Y137" s="11">
        <v>9</v>
      </c>
      <c r="Z137" s="11">
        <v>9</v>
      </c>
      <c r="AA137" s="11">
        <v>6</v>
      </c>
      <c r="AB137" s="11">
        <v>2</v>
      </c>
    </row>
    <row r="138" spans="1:28">
      <c r="A138" s="11" t="s">
        <v>240</v>
      </c>
      <c r="B138" s="11">
        <f t="shared" ref="B138:M138" si="134">VLOOKUP($A138,$P$3:$AB$227,COLUMN(B135),FALSE)</f>
        <v>6</v>
      </c>
      <c r="C138" s="11">
        <f t="shared" si="134"/>
        <v>1</v>
      </c>
      <c r="D138" s="11">
        <f t="shared" si="134"/>
        <v>5</v>
      </c>
      <c r="E138" s="11">
        <f t="shared" si="134"/>
        <v>7</v>
      </c>
      <c r="F138" s="11">
        <f t="shared" si="134"/>
        <v>2</v>
      </c>
      <c r="G138" s="11">
        <f t="shared" si="134"/>
        <v>5</v>
      </c>
      <c r="H138" s="11">
        <f t="shared" si="134"/>
        <v>2</v>
      </c>
      <c r="I138" s="11">
        <f t="shared" si="134"/>
        <v>0</v>
      </c>
      <c r="J138" s="11">
        <f t="shared" si="134"/>
        <v>3</v>
      </c>
      <c r="K138" s="11">
        <f t="shared" si="134"/>
        <v>5</v>
      </c>
      <c r="L138" s="11">
        <f t="shared" si="134"/>
        <v>3</v>
      </c>
      <c r="M138" s="11">
        <f t="shared" si="134"/>
        <v>8</v>
      </c>
      <c r="P138" s="11" t="s">
        <v>210</v>
      </c>
      <c r="Q138" s="11">
        <v>7</v>
      </c>
      <c r="R138" s="11">
        <v>6</v>
      </c>
      <c r="S138" s="11">
        <v>1</v>
      </c>
      <c r="T138" s="11">
        <v>3</v>
      </c>
      <c r="U138" s="11">
        <v>1</v>
      </c>
      <c r="V138" s="11">
        <v>7</v>
      </c>
      <c r="W138" s="11">
        <v>6</v>
      </c>
      <c r="X138" s="11">
        <v>0</v>
      </c>
      <c r="Y138" s="11">
        <v>4</v>
      </c>
      <c r="Z138" s="11">
        <v>9</v>
      </c>
      <c r="AA138" s="11">
        <v>7</v>
      </c>
      <c r="AB138" s="11">
        <v>5</v>
      </c>
    </row>
    <row r="139" spans="1:28">
      <c r="A139" s="11" t="s">
        <v>238</v>
      </c>
      <c r="B139" s="11">
        <f t="shared" ref="B139:M139" si="135">VLOOKUP($A139,$P$3:$AB$227,COLUMN(B136),FALSE)</f>
        <v>5</v>
      </c>
      <c r="C139" s="11">
        <f t="shared" si="135"/>
        <v>6</v>
      </c>
      <c r="D139" s="11">
        <f t="shared" si="135"/>
        <v>5</v>
      </c>
      <c r="E139" s="11">
        <f t="shared" si="135"/>
        <v>5</v>
      </c>
      <c r="F139" s="11">
        <f t="shared" si="135"/>
        <v>9</v>
      </c>
      <c r="G139" s="11">
        <f t="shared" si="135"/>
        <v>3</v>
      </c>
      <c r="H139" s="11">
        <f t="shared" si="135"/>
        <v>8</v>
      </c>
      <c r="I139" s="11">
        <f t="shared" si="135"/>
        <v>8</v>
      </c>
      <c r="J139" s="11">
        <f t="shared" si="135"/>
        <v>1</v>
      </c>
      <c r="K139" s="11">
        <f t="shared" si="135"/>
        <v>1</v>
      </c>
      <c r="L139" s="11">
        <f t="shared" si="135"/>
        <v>5</v>
      </c>
      <c r="M139" s="11">
        <f t="shared" si="135"/>
        <v>5</v>
      </c>
      <c r="P139" s="11" t="s">
        <v>354</v>
      </c>
      <c r="Q139" s="11">
        <v>0</v>
      </c>
      <c r="R139" s="11">
        <v>6</v>
      </c>
      <c r="S139" s="11">
        <v>4</v>
      </c>
      <c r="T139" s="11">
        <v>3</v>
      </c>
      <c r="U139" s="11">
        <v>7</v>
      </c>
      <c r="V139" s="11">
        <v>4</v>
      </c>
      <c r="W139" s="11">
        <v>8</v>
      </c>
      <c r="X139" s="11">
        <v>3</v>
      </c>
      <c r="Y139" s="11">
        <v>3</v>
      </c>
      <c r="Z139" s="11">
        <v>1</v>
      </c>
      <c r="AA139" s="11">
        <v>8</v>
      </c>
      <c r="AB139" s="11">
        <v>5</v>
      </c>
    </row>
    <row r="140" spans="1:28">
      <c r="A140" s="11" t="s">
        <v>351</v>
      </c>
      <c r="B140" s="11">
        <f t="shared" ref="B140:M140" si="136">VLOOKUP($A140,$P$3:$AB$227,COLUMN(B137),FALSE)</f>
        <v>2</v>
      </c>
      <c r="C140" s="11">
        <f t="shared" si="136"/>
        <v>3</v>
      </c>
      <c r="D140" s="11">
        <f t="shared" si="136"/>
        <v>5</v>
      </c>
      <c r="E140" s="11">
        <f t="shared" si="136"/>
        <v>0</v>
      </c>
      <c r="F140" s="11">
        <f t="shared" si="136"/>
        <v>9</v>
      </c>
      <c r="G140" s="11">
        <f t="shared" si="136"/>
        <v>7</v>
      </c>
      <c r="H140" s="11">
        <f t="shared" si="136"/>
        <v>2</v>
      </c>
      <c r="I140" s="11">
        <f t="shared" si="136"/>
        <v>1</v>
      </c>
      <c r="J140" s="11">
        <f t="shared" si="136"/>
        <v>8</v>
      </c>
      <c r="K140" s="11">
        <f t="shared" si="136"/>
        <v>4</v>
      </c>
      <c r="L140" s="11">
        <f t="shared" si="136"/>
        <v>5</v>
      </c>
      <c r="M140" s="11">
        <f t="shared" si="136"/>
        <v>5</v>
      </c>
      <c r="P140" s="11" t="s">
        <v>222</v>
      </c>
      <c r="Q140" s="11">
        <v>3</v>
      </c>
      <c r="R140" s="11">
        <v>3</v>
      </c>
      <c r="S140" s="11">
        <v>5</v>
      </c>
      <c r="T140" s="11">
        <v>1</v>
      </c>
      <c r="U140" s="11">
        <v>1</v>
      </c>
      <c r="V140" s="11">
        <v>2</v>
      </c>
      <c r="W140" s="11">
        <v>2</v>
      </c>
      <c r="X140" s="11">
        <v>4</v>
      </c>
      <c r="Y140" s="11">
        <v>3</v>
      </c>
      <c r="Z140" s="11">
        <v>0</v>
      </c>
      <c r="AA140" s="11">
        <v>9</v>
      </c>
      <c r="AB140" s="11">
        <v>6</v>
      </c>
    </row>
    <row r="141" spans="1:28">
      <c r="A141" s="11" t="s">
        <v>355</v>
      </c>
      <c r="B141" s="11">
        <f t="shared" ref="B141:M141" si="137">VLOOKUP($A141,$P$3:$AB$227,COLUMN(B138),FALSE)</f>
        <v>5</v>
      </c>
      <c r="C141" s="11">
        <f t="shared" si="137"/>
        <v>9</v>
      </c>
      <c r="D141" s="11">
        <f t="shared" si="137"/>
        <v>0</v>
      </c>
      <c r="E141" s="11">
        <f t="shared" si="137"/>
        <v>0</v>
      </c>
      <c r="F141" s="11">
        <f t="shared" si="137"/>
        <v>3</v>
      </c>
      <c r="G141" s="11">
        <f t="shared" si="137"/>
        <v>5</v>
      </c>
      <c r="H141" s="11">
        <f t="shared" si="137"/>
        <v>3</v>
      </c>
      <c r="I141" s="11">
        <f t="shared" si="137"/>
        <v>4</v>
      </c>
      <c r="J141" s="11">
        <f t="shared" si="137"/>
        <v>9</v>
      </c>
      <c r="K141" s="11">
        <f t="shared" si="137"/>
        <v>0</v>
      </c>
      <c r="L141" s="11">
        <f t="shared" si="137"/>
        <v>8</v>
      </c>
      <c r="M141" s="11">
        <f t="shared" si="137"/>
        <v>3</v>
      </c>
      <c r="P141" s="11" t="s">
        <v>332</v>
      </c>
      <c r="Q141" s="11">
        <v>5</v>
      </c>
      <c r="R141" s="11">
        <v>6</v>
      </c>
      <c r="S141" s="11">
        <v>1</v>
      </c>
      <c r="T141" s="11">
        <v>4</v>
      </c>
      <c r="U141" s="11">
        <v>3</v>
      </c>
      <c r="V141" s="11">
        <v>5</v>
      </c>
      <c r="W141" s="11">
        <v>3</v>
      </c>
      <c r="X141" s="11">
        <v>0</v>
      </c>
      <c r="Y141" s="11">
        <v>6</v>
      </c>
      <c r="Z141" s="11">
        <v>3</v>
      </c>
      <c r="AA141" s="11">
        <v>6</v>
      </c>
      <c r="AB141" s="11">
        <v>9</v>
      </c>
    </row>
    <row r="142" spans="1:28">
      <c r="A142" s="11" t="s">
        <v>315</v>
      </c>
      <c r="B142" s="11">
        <f t="shared" ref="B142:M142" si="138">VLOOKUP($A142,$P$3:$AB$227,COLUMN(B139),FALSE)</f>
        <v>4</v>
      </c>
      <c r="C142" s="11">
        <f t="shared" si="138"/>
        <v>3</v>
      </c>
      <c r="D142" s="11">
        <f t="shared" si="138"/>
        <v>6</v>
      </c>
      <c r="E142" s="11">
        <f t="shared" si="138"/>
        <v>3</v>
      </c>
      <c r="F142" s="11">
        <f t="shared" si="138"/>
        <v>4</v>
      </c>
      <c r="G142" s="11">
        <f t="shared" si="138"/>
        <v>5</v>
      </c>
      <c r="H142" s="11">
        <f t="shared" si="138"/>
        <v>5</v>
      </c>
      <c r="I142" s="11">
        <f t="shared" si="138"/>
        <v>9</v>
      </c>
      <c r="J142" s="11">
        <f t="shared" si="138"/>
        <v>0</v>
      </c>
      <c r="K142" s="11">
        <f t="shared" si="138"/>
        <v>7</v>
      </c>
      <c r="L142" s="11">
        <f t="shared" si="138"/>
        <v>6</v>
      </c>
      <c r="M142" s="11">
        <f t="shared" si="138"/>
        <v>0</v>
      </c>
      <c r="P142" s="11" t="s">
        <v>213</v>
      </c>
      <c r="Q142" s="11">
        <v>3</v>
      </c>
      <c r="R142" s="11">
        <v>4</v>
      </c>
      <c r="S142" s="11">
        <v>2</v>
      </c>
      <c r="T142" s="11">
        <v>2</v>
      </c>
      <c r="U142" s="11">
        <v>3</v>
      </c>
      <c r="V142" s="11">
        <v>4</v>
      </c>
      <c r="W142" s="11">
        <v>2</v>
      </c>
      <c r="X142" s="11">
        <v>3</v>
      </c>
      <c r="Y142" s="11">
        <v>2</v>
      </c>
      <c r="Z142" s="11">
        <v>6</v>
      </c>
      <c r="AA142" s="11">
        <v>2</v>
      </c>
      <c r="AB142" s="11">
        <v>1</v>
      </c>
    </row>
    <row r="143" spans="1:28">
      <c r="A143" s="11" t="s">
        <v>339</v>
      </c>
      <c r="B143" s="11">
        <f t="shared" ref="B143:M143" si="139">VLOOKUP($A143,$P$3:$AB$227,COLUMN(B140),FALSE)</f>
        <v>0</v>
      </c>
      <c r="C143" s="11">
        <f t="shared" si="139"/>
        <v>8</v>
      </c>
      <c r="D143" s="11">
        <f t="shared" si="139"/>
        <v>4</v>
      </c>
      <c r="E143" s="11">
        <f t="shared" si="139"/>
        <v>8</v>
      </c>
      <c r="F143" s="11">
        <f t="shared" si="139"/>
        <v>5</v>
      </c>
      <c r="G143" s="11">
        <f t="shared" si="139"/>
        <v>6</v>
      </c>
      <c r="H143" s="11">
        <f t="shared" si="139"/>
        <v>9</v>
      </c>
      <c r="I143" s="11">
        <f t="shared" si="139"/>
        <v>6</v>
      </c>
      <c r="J143" s="11">
        <f t="shared" si="139"/>
        <v>1</v>
      </c>
      <c r="K143" s="11">
        <f t="shared" si="139"/>
        <v>5</v>
      </c>
      <c r="L143" s="11">
        <f t="shared" si="139"/>
        <v>0</v>
      </c>
      <c r="M143" s="11">
        <f t="shared" si="139"/>
        <v>7</v>
      </c>
      <c r="P143" s="11" t="s">
        <v>356</v>
      </c>
      <c r="Q143" s="11">
        <v>7</v>
      </c>
      <c r="R143" s="11">
        <v>8</v>
      </c>
      <c r="S143" s="11">
        <v>6</v>
      </c>
      <c r="T143" s="11">
        <v>5</v>
      </c>
      <c r="U143" s="11">
        <v>0</v>
      </c>
      <c r="V143" s="11">
        <v>1</v>
      </c>
      <c r="W143" s="11">
        <v>7</v>
      </c>
      <c r="X143" s="11">
        <v>6</v>
      </c>
      <c r="Y143" s="11">
        <v>1</v>
      </c>
      <c r="Z143" s="11">
        <v>5</v>
      </c>
      <c r="AA143" s="11">
        <v>1</v>
      </c>
      <c r="AB143" s="11">
        <v>4</v>
      </c>
    </row>
    <row r="144" spans="1:28">
      <c r="A144" s="11" t="s">
        <v>357</v>
      </c>
      <c r="B144" s="11">
        <f t="shared" ref="B144:M144" si="140">VLOOKUP($A144,$P$3:$AB$227,COLUMN(B141),FALSE)</f>
        <v>6</v>
      </c>
      <c r="C144" s="11">
        <f t="shared" si="140"/>
        <v>9</v>
      </c>
      <c r="D144" s="11">
        <f t="shared" si="140"/>
        <v>6</v>
      </c>
      <c r="E144" s="11">
        <f t="shared" si="140"/>
        <v>1</v>
      </c>
      <c r="F144" s="11">
        <f t="shared" si="140"/>
        <v>9</v>
      </c>
      <c r="G144" s="11">
        <f t="shared" si="140"/>
        <v>5</v>
      </c>
      <c r="H144" s="11">
        <f t="shared" si="140"/>
        <v>2</v>
      </c>
      <c r="I144" s="11">
        <f t="shared" si="140"/>
        <v>1</v>
      </c>
      <c r="J144" s="11">
        <f t="shared" si="140"/>
        <v>9</v>
      </c>
      <c r="K144" s="11">
        <f t="shared" si="140"/>
        <v>5</v>
      </c>
      <c r="L144" s="11">
        <f t="shared" si="140"/>
        <v>1</v>
      </c>
      <c r="M144" s="11">
        <f t="shared" si="140"/>
        <v>4</v>
      </c>
      <c r="P144" s="11" t="s">
        <v>358</v>
      </c>
      <c r="Q144" s="11">
        <v>1</v>
      </c>
      <c r="R144" s="11">
        <v>7</v>
      </c>
      <c r="S144" s="11">
        <v>1</v>
      </c>
      <c r="T144" s="11">
        <v>5</v>
      </c>
      <c r="U144" s="11">
        <v>0</v>
      </c>
      <c r="V144" s="11">
        <v>0</v>
      </c>
      <c r="W144" s="11">
        <v>0</v>
      </c>
      <c r="X144" s="11">
        <v>1</v>
      </c>
      <c r="Y144" s="11">
        <v>9</v>
      </c>
      <c r="Z144" s="11">
        <v>4</v>
      </c>
      <c r="AA144" s="11">
        <v>2</v>
      </c>
      <c r="AB144" s="11">
        <v>3</v>
      </c>
    </row>
    <row r="145" spans="1:28">
      <c r="A145" s="11" t="s">
        <v>278</v>
      </c>
      <c r="B145" s="11">
        <f t="shared" ref="B145:M145" si="141">VLOOKUP($A145,$P$3:$AB$227,COLUMN(B142),FALSE)</f>
        <v>9</v>
      </c>
      <c r="C145" s="11">
        <f t="shared" si="141"/>
        <v>5</v>
      </c>
      <c r="D145" s="11">
        <f t="shared" si="141"/>
        <v>2</v>
      </c>
      <c r="E145" s="11">
        <f t="shared" si="141"/>
        <v>9</v>
      </c>
      <c r="F145" s="11">
        <f t="shared" si="141"/>
        <v>9</v>
      </c>
      <c r="G145" s="11">
        <f t="shared" si="141"/>
        <v>9</v>
      </c>
      <c r="H145" s="11">
        <f t="shared" si="141"/>
        <v>5</v>
      </c>
      <c r="I145" s="11">
        <f t="shared" si="141"/>
        <v>4</v>
      </c>
      <c r="J145" s="11">
        <f t="shared" si="141"/>
        <v>9</v>
      </c>
      <c r="K145" s="11">
        <f t="shared" si="141"/>
        <v>6</v>
      </c>
      <c r="L145" s="11">
        <f t="shared" si="141"/>
        <v>0</v>
      </c>
      <c r="M145" s="11">
        <f t="shared" si="141"/>
        <v>0</v>
      </c>
      <c r="P145" s="11" t="s">
        <v>359</v>
      </c>
      <c r="Q145" s="11">
        <v>6</v>
      </c>
      <c r="R145" s="11">
        <v>3</v>
      </c>
      <c r="S145" s="11">
        <v>8</v>
      </c>
      <c r="T145" s="11">
        <v>0</v>
      </c>
      <c r="U145" s="11">
        <v>5</v>
      </c>
      <c r="V145" s="11">
        <v>4</v>
      </c>
      <c r="W145" s="11">
        <v>1</v>
      </c>
      <c r="X145" s="11">
        <v>2</v>
      </c>
      <c r="Y145" s="11">
        <v>3</v>
      </c>
      <c r="Z145" s="11">
        <v>6</v>
      </c>
      <c r="AA145" s="11">
        <v>6</v>
      </c>
      <c r="AB145" s="11">
        <v>5</v>
      </c>
    </row>
    <row r="146" spans="1:28">
      <c r="A146" s="11" t="s">
        <v>331</v>
      </c>
      <c r="B146" s="11">
        <f t="shared" ref="B146:M146" si="142">VLOOKUP($A146,$P$3:$AB$227,COLUMN(B143),FALSE)</f>
        <v>6</v>
      </c>
      <c r="C146" s="11">
        <f t="shared" si="142"/>
        <v>9</v>
      </c>
      <c r="D146" s="11">
        <f t="shared" si="142"/>
        <v>1</v>
      </c>
      <c r="E146" s="11">
        <f t="shared" si="142"/>
        <v>4</v>
      </c>
      <c r="F146" s="11">
        <f t="shared" si="142"/>
        <v>5</v>
      </c>
      <c r="G146" s="11">
        <f t="shared" si="142"/>
        <v>5</v>
      </c>
      <c r="H146" s="11">
        <f t="shared" si="142"/>
        <v>4</v>
      </c>
      <c r="I146" s="11">
        <f t="shared" si="142"/>
        <v>2</v>
      </c>
      <c r="J146" s="11">
        <f t="shared" si="142"/>
        <v>8</v>
      </c>
      <c r="K146" s="11">
        <f t="shared" si="142"/>
        <v>6</v>
      </c>
      <c r="L146" s="11">
        <f t="shared" si="142"/>
        <v>1</v>
      </c>
      <c r="M146" s="11">
        <f t="shared" si="142"/>
        <v>4</v>
      </c>
      <c r="P146" s="11" t="s">
        <v>360</v>
      </c>
      <c r="Q146" s="11">
        <v>1</v>
      </c>
      <c r="R146" s="11">
        <v>9</v>
      </c>
      <c r="S146" s="11">
        <v>3</v>
      </c>
      <c r="T146" s="11">
        <v>9</v>
      </c>
      <c r="U146" s="11">
        <v>1</v>
      </c>
      <c r="V146" s="11">
        <v>8</v>
      </c>
      <c r="W146" s="11">
        <v>2</v>
      </c>
      <c r="X146" s="11">
        <v>8</v>
      </c>
      <c r="Y146" s="11">
        <v>9</v>
      </c>
      <c r="Z146" s="11">
        <v>1</v>
      </c>
      <c r="AA146" s="11">
        <v>6</v>
      </c>
      <c r="AB146" s="11">
        <v>3</v>
      </c>
    </row>
    <row r="147" spans="1:28">
      <c r="A147" s="11" t="s">
        <v>353</v>
      </c>
      <c r="B147" s="11">
        <f t="shared" ref="B147:M147" si="143">VLOOKUP($A147,$P$3:$AB$227,COLUMN(B144),FALSE)</f>
        <v>4</v>
      </c>
      <c r="C147" s="11">
        <f t="shared" si="143"/>
        <v>4</v>
      </c>
      <c r="D147" s="11">
        <f t="shared" si="143"/>
        <v>0</v>
      </c>
      <c r="E147" s="11">
        <f t="shared" si="143"/>
        <v>6</v>
      </c>
      <c r="F147" s="11">
        <f t="shared" si="143"/>
        <v>6</v>
      </c>
      <c r="G147" s="11">
        <f t="shared" si="143"/>
        <v>7</v>
      </c>
      <c r="H147" s="11">
        <f t="shared" si="143"/>
        <v>0</v>
      </c>
      <c r="I147" s="11">
        <f t="shared" si="143"/>
        <v>7</v>
      </c>
      <c r="J147" s="11">
        <f t="shared" si="143"/>
        <v>9</v>
      </c>
      <c r="K147" s="11">
        <f t="shared" si="143"/>
        <v>9</v>
      </c>
      <c r="L147" s="11">
        <f t="shared" si="143"/>
        <v>6</v>
      </c>
      <c r="M147" s="11">
        <f t="shared" si="143"/>
        <v>2</v>
      </c>
      <c r="P147" s="11" t="s">
        <v>361</v>
      </c>
      <c r="Q147" s="11">
        <v>6</v>
      </c>
      <c r="R147" s="11">
        <v>6</v>
      </c>
      <c r="S147" s="11">
        <v>8</v>
      </c>
      <c r="T147" s="11">
        <v>9</v>
      </c>
      <c r="U147" s="11">
        <v>6</v>
      </c>
      <c r="V147" s="11">
        <v>5</v>
      </c>
      <c r="W147" s="11">
        <v>0</v>
      </c>
      <c r="X147" s="11">
        <v>2</v>
      </c>
      <c r="Y147" s="11">
        <v>2</v>
      </c>
      <c r="Z147" s="11">
        <v>3</v>
      </c>
      <c r="AA147" s="11">
        <v>6</v>
      </c>
      <c r="AB147" s="11">
        <v>6</v>
      </c>
    </row>
    <row r="148" spans="1:28">
      <c r="A148" s="11" t="s">
        <v>223</v>
      </c>
      <c r="B148" s="11">
        <f t="shared" ref="B148:M148" si="144">VLOOKUP($A148,$P$3:$AB$227,COLUMN(B145),FALSE)</f>
        <v>8</v>
      </c>
      <c r="C148" s="11">
        <f t="shared" si="144"/>
        <v>3</v>
      </c>
      <c r="D148" s="11">
        <f t="shared" si="144"/>
        <v>5</v>
      </c>
      <c r="E148" s="11">
        <f t="shared" si="144"/>
        <v>2</v>
      </c>
      <c r="F148" s="11">
        <f t="shared" si="144"/>
        <v>7</v>
      </c>
      <c r="G148" s="11">
        <f t="shared" si="144"/>
        <v>8</v>
      </c>
      <c r="H148" s="11">
        <f t="shared" si="144"/>
        <v>9</v>
      </c>
      <c r="I148" s="11">
        <f t="shared" si="144"/>
        <v>7</v>
      </c>
      <c r="J148" s="11">
        <f t="shared" si="144"/>
        <v>3</v>
      </c>
      <c r="K148" s="11">
        <f t="shared" si="144"/>
        <v>5</v>
      </c>
      <c r="L148" s="11">
        <f t="shared" si="144"/>
        <v>4</v>
      </c>
      <c r="M148" s="11">
        <f t="shared" si="144"/>
        <v>4</v>
      </c>
      <c r="P148" s="11" t="s">
        <v>362</v>
      </c>
      <c r="Q148" s="11">
        <v>2</v>
      </c>
      <c r="R148" s="11">
        <v>8</v>
      </c>
      <c r="S148" s="11">
        <v>1</v>
      </c>
      <c r="T148" s="11">
        <v>0</v>
      </c>
      <c r="U148" s="11">
        <v>6</v>
      </c>
      <c r="V148" s="11">
        <v>1</v>
      </c>
      <c r="W148" s="11">
        <v>1</v>
      </c>
      <c r="X148" s="11">
        <v>9</v>
      </c>
      <c r="Y148" s="11">
        <v>6</v>
      </c>
      <c r="Z148" s="11">
        <v>1</v>
      </c>
      <c r="AA148" s="11">
        <v>4</v>
      </c>
      <c r="AB148" s="11">
        <v>1</v>
      </c>
    </row>
    <row r="149" spans="1:28">
      <c r="A149" s="11" t="s">
        <v>267</v>
      </c>
      <c r="B149" s="11">
        <f t="shared" ref="B149:M149" si="145">VLOOKUP($A149,$P$3:$AB$227,COLUMN(B146),FALSE)</f>
        <v>9</v>
      </c>
      <c r="C149" s="11">
        <f t="shared" si="145"/>
        <v>1</v>
      </c>
      <c r="D149" s="11">
        <f t="shared" si="145"/>
        <v>3</v>
      </c>
      <c r="E149" s="11">
        <f t="shared" si="145"/>
        <v>7</v>
      </c>
      <c r="F149" s="11">
        <f t="shared" si="145"/>
        <v>0</v>
      </c>
      <c r="G149" s="11">
        <f t="shared" si="145"/>
        <v>4</v>
      </c>
      <c r="H149" s="11">
        <f t="shared" si="145"/>
        <v>9</v>
      </c>
      <c r="I149" s="11">
        <f t="shared" si="145"/>
        <v>5</v>
      </c>
      <c r="J149" s="11">
        <f t="shared" si="145"/>
        <v>7</v>
      </c>
      <c r="K149" s="11">
        <f t="shared" si="145"/>
        <v>9</v>
      </c>
      <c r="L149" s="11">
        <f t="shared" si="145"/>
        <v>3</v>
      </c>
      <c r="M149" s="11">
        <f t="shared" si="145"/>
        <v>3</v>
      </c>
      <c r="P149" s="11" t="s">
        <v>363</v>
      </c>
      <c r="Q149" s="11">
        <v>4</v>
      </c>
      <c r="R149" s="11">
        <v>4</v>
      </c>
      <c r="S149" s="11">
        <v>0</v>
      </c>
      <c r="T149" s="11">
        <v>2</v>
      </c>
      <c r="U149" s="11">
        <v>2</v>
      </c>
      <c r="V149" s="11">
        <v>3</v>
      </c>
      <c r="W149" s="11">
        <v>1</v>
      </c>
      <c r="X149" s="11">
        <v>3</v>
      </c>
      <c r="Y149" s="11">
        <v>1</v>
      </c>
      <c r="Z149" s="11">
        <v>1</v>
      </c>
      <c r="AA149" s="11">
        <v>5</v>
      </c>
      <c r="AB149" s="11">
        <v>8</v>
      </c>
    </row>
    <row r="150" spans="1:28">
      <c r="A150" s="11" t="s">
        <v>263</v>
      </c>
      <c r="B150" s="11">
        <f t="shared" ref="B150:M150" si="146">VLOOKUP($A150,$P$3:$AB$227,COLUMN(B147),FALSE)</f>
        <v>3</v>
      </c>
      <c r="C150" s="11">
        <f t="shared" si="146"/>
        <v>7</v>
      </c>
      <c r="D150" s="11">
        <f t="shared" si="146"/>
        <v>6</v>
      </c>
      <c r="E150" s="11">
        <f t="shared" si="146"/>
        <v>6</v>
      </c>
      <c r="F150" s="11">
        <f t="shared" si="146"/>
        <v>0</v>
      </c>
      <c r="G150" s="11">
        <f t="shared" si="146"/>
        <v>2</v>
      </c>
      <c r="H150" s="11">
        <f t="shared" si="146"/>
        <v>6</v>
      </c>
      <c r="I150" s="11">
        <f t="shared" si="146"/>
        <v>7</v>
      </c>
      <c r="J150" s="11">
        <f t="shared" si="146"/>
        <v>0</v>
      </c>
      <c r="K150" s="11">
        <f t="shared" si="146"/>
        <v>8</v>
      </c>
      <c r="L150" s="11">
        <f t="shared" si="146"/>
        <v>3</v>
      </c>
      <c r="M150" s="11">
        <f t="shared" si="146"/>
        <v>1</v>
      </c>
      <c r="P150" s="11" t="s">
        <v>364</v>
      </c>
      <c r="Q150" s="11">
        <v>9</v>
      </c>
      <c r="R150" s="11">
        <v>2</v>
      </c>
      <c r="S150" s="11">
        <v>3</v>
      </c>
      <c r="T150" s="11">
        <v>7</v>
      </c>
      <c r="U150" s="11">
        <v>2</v>
      </c>
      <c r="V150" s="11">
        <v>3</v>
      </c>
      <c r="W150" s="11">
        <v>0</v>
      </c>
      <c r="X150" s="11">
        <v>9</v>
      </c>
      <c r="Y150" s="11">
        <v>3</v>
      </c>
      <c r="Z150" s="11">
        <v>0</v>
      </c>
      <c r="AA150" s="11">
        <v>4</v>
      </c>
      <c r="AB150" s="11">
        <v>1</v>
      </c>
    </row>
    <row r="151" spans="1:28">
      <c r="A151" s="11" t="s">
        <v>29</v>
      </c>
      <c r="B151" s="11">
        <f t="shared" ref="B151:M151" si="147">VLOOKUP($A151,$P$3:$AB$227,COLUMN(B148),FALSE)</f>
        <v>1</v>
      </c>
      <c r="C151" s="11">
        <f t="shared" si="147"/>
        <v>4</v>
      </c>
      <c r="D151" s="11">
        <f t="shared" si="147"/>
        <v>1</v>
      </c>
      <c r="E151" s="11">
        <f t="shared" si="147"/>
        <v>7</v>
      </c>
      <c r="F151" s="11">
        <f t="shared" si="147"/>
        <v>3</v>
      </c>
      <c r="G151" s="11">
        <f t="shared" si="147"/>
        <v>1</v>
      </c>
      <c r="H151" s="11">
        <f t="shared" si="147"/>
        <v>2</v>
      </c>
      <c r="I151" s="11">
        <f t="shared" si="147"/>
        <v>0</v>
      </c>
      <c r="J151" s="11">
        <f t="shared" si="147"/>
        <v>4</v>
      </c>
      <c r="K151" s="11">
        <f t="shared" si="147"/>
        <v>1</v>
      </c>
      <c r="L151" s="11">
        <f t="shared" si="147"/>
        <v>5</v>
      </c>
      <c r="M151" s="11">
        <f t="shared" si="147"/>
        <v>8</v>
      </c>
      <c r="P151" s="11" t="s">
        <v>248</v>
      </c>
      <c r="Q151" s="11">
        <v>6</v>
      </c>
      <c r="R151" s="11">
        <v>9</v>
      </c>
      <c r="S151" s="11">
        <v>9</v>
      </c>
      <c r="T151" s="11">
        <v>1</v>
      </c>
      <c r="U151" s="11">
        <v>9</v>
      </c>
      <c r="V151" s="11">
        <v>9</v>
      </c>
      <c r="W151" s="11">
        <v>2</v>
      </c>
      <c r="X151" s="11">
        <v>2</v>
      </c>
      <c r="Y151" s="11">
        <v>9</v>
      </c>
      <c r="Z151" s="11">
        <v>8</v>
      </c>
      <c r="AA151" s="11">
        <v>5</v>
      </c>
      <c r="AB151" s="11">
        <v>2</v>
      </c>
    </row>
    <row r="152" spans="1:28">
      <c r="A152" s="11" t="s">
        <v>221</v>
      </c>
      <c r="B152" s="11">
        <f t="shared" ref="B152:M152" si="148">VLOOKUP($A152,$P$3:$AB$227,COLUMN(B149),FALSE)</f>
        <v>4</v>
      </c>
      <c r="C152" s="11">
        <f t="shared" si="148"/>
        <v>0</v>
      </c>
      <c r="D152" s="11">
        <f t="shared" si="148"/>
        <v>5</v>
      </c>
      <c r="E152" s="11">
        <f t="shared" si="148"/>
        <v>3</v>
      </c>
      <c r="F152" s="11">
        <f t="shared" si="148"/>
        <v>6</v>
      </c>
      <c r="G152" s="11">
        <f t="shared" si="148"/>
        <v>6</v>
      </c>
      <c r="H152" s="11">
        <f t="shared" si="148"/>
        <v>5</v>
      </c>
      <c r="I152" s="11">
        <f t="shared" si="148"/>
        <v>3</v>
      </c>
      <c r="J152" s="11">
        <f t="shared" si="148"/>
        <v>8</v>
      </c>
      <c r="K152" s="11">
        <f t="shared" si="148"/>
        <v>5</v>
      </c>
      <c r="L152" s="11">
        <f t="shared" si="148"/>
        <v>3</v>
      </c>
      <c r="M152" s="11">
        <f t="shared" si="148"/>
        <v>3</v>
      </c>
      <c r="P152" s="11" t="s">
        <v>206</v>
      </c>
      <c r="Q152" s="11">
        <v>1</v>
      </c>
      <c r="R152" s="11">
        <v>7</v>
      </c>
      <c r="S152" s="11">
        <v>1</v>
      </c>
      <c r="T152" s="11">
        <v>3</v>
      </c>
      <c r="U152" s="11">
        <v>2</v>
      </c>
      <c r="V152" s="11">
        <v>9</v>
      </c>
      <c r="W152" s="11">
        <v>6</v>
      </c>
      <c r="X152" s="11">
        <v>7</v>
      </c>
      <c r="Y152" s="11">
        <v>1</v>
      </c>
      <c r="Z152" s="11">
        <v>2</v>
      </c>
      <c r="AA152" s="11">
        <v>9</v>
      </c>
      <c r="AB152" s="11">
        <v>5</v>
      </c>
    </row>
    <row r="153" spans="1:28">
      <c r="A153" s="11" t="s">
        <v>301</v>
      </c>
      <c r="B153" s="11">
        <f t="shared" ref="B153:M153" si="149">VLOOKUP($A153,$P$3:$AB$227,COLUMN(B150),FALSE)</f>
        <v>3</v>
      </c>
      <c r="C153" s="11">
        <f t="shared" si="149"/>
        <v>5</v>
      </c>
      <c r="D153" s="11">
        <f t="shared" si="149"/>
        <v>8</v>
      </c>
      <c r="E153" s="11">
        <f t="shared" si="149"/>
        <v>6</v>
      </c>
      <c r="F153" s="11">
        <f t="shared" si="149"/>
        <v>9</v>
      </c>
      <c r="G153" s="11">
        <f t="shared" si="149"/>
        <v>7</v>
      </c>
      <c r="H153" s="11">
        <f t="shared" si="149"/>
        <v>6</v>
      </c>
      <c r="I153" s="11">
        <f t="shared" si="149"/>
        <v>6</v>
      </c>
      <c r="J153" s="11">
        <f t="shared" si="149"/>
        <v>3</v>
      </c>
      <c r="K153" s="11">
        <f t="shared" si="149"/>
        <v>0</v>
      </c>
      <c r="L153" s="11">
        <f t="shared" si="149"/>
        <v>8</v>
      </c>
      <c r="M153" s="11">
        <f t="shared" si="149"/>
        <v>9</v>
      </c>
      <c r="P153" s="11" t="s">
        <v>365</v>
      </c>
      <c r="Q153" s="11">
        <v>4</v>
      </c>
      <c r="R153" s="11">
        <v>3</v>
      </c>
      <c r="S153" s="11">
        <v>6</v>
      </c>
      <c r="T153" s="11">
        <v>6</v>
      </c>
      <c r="U153" s="11">
        <v>4</v>
      </c>
      <c r="V153" s="11">
        <v>8</v>
      </c>
      <c r="W153" s="11">
        <v>9</v>
      </c>
      <c r="X153" s="11">
        <v>9</v>
      </c>
      <c r="Y153" s="11">
        <v>3</v>
      </c>
      <c r="Z153" s="11">
        <v>7</v>
      </c>
      <c r="AA153" s="11">
        <v>1</v>
      </c>
      <c r="AB153" s="11">
        <v>8</v>
      </c>
    </row>
    <row r="154" spans="1:28">
      <c r="A154" s="11" t="s">
        <v>352</v>
      </c>
      <c r="B154" s="11">
        <f t="shared" ref="B154:M154" si="150">VLOOKUP($A154,$P$3:$AB$227,COLUMN(B151),FALSE)</f>
        <v>1</v>
      </c>
      <c r="C154" s="11">
        <f t="shared" si="150"/>
        <v>7</v>
      </c>
      <c r="D154" s="11">
        <f t="shared" si="150"/>
        <v>2</v>
      </c>
      <c r="E154" s="11">
        <f t="shared" si="150"/>
        <v>9</v>
      </c>
      <c r="F154" s="11">
        <f t="shared" si="150"/>
        <v>5</v>
      </c>
      <c r="G154" s="11">
        <f t="shared" si="150"/>
        <v>5</v>
      </c>
      <c r="H154" s="11">
        <f t="shared" si="150"/>
        <v>2</v>
      </c>
      <c r="I154" s="11">
        <f t="shared" si="150"/>
        <v>9</v>
      </c>
      <c r="J154" s="11">
        <f t="shared" si="150"/>
        <v>8</v>
      </c>
      <c r="K154" s="11">
        <f t="shared" si="150"/>
        <v>5</v>
      </c>
      <c r="L154" s="11">
        <f t="shared" si="150"/>
        <v>3</v>
      </c>
      <c r="M154" s="11">
        <f t="shared" si="150"/>
        <v>6</v>
      </c>
      <c r="P154" s="11" t="s">
        <v>366</v>
      </c>
      <c r="Q154" s="11">
        <v>6</v>
      </c>
      <c r="R154" s="11">
        <v>9</v>
      </c>
      <c r="S154" s="11">
        <v>0</v>
      </c>
      <c r="T154" s="11">
        <v>0</v>
      </c>
      <c r="U154" s="11">
        <v>6</v>
      </c>
      <c r="V154" s="11">
        <v>1</v>
      </c>
      <c r="W154" s="11">
        <v>2</v>
      </c>
      <c r="X154" s="11">
        <v>5</v>
      </c>
      <c r="Y154" s="11">
        <v>3</v>
      </c>
      <c r="Z154" s="11">
        <v>1</v>
      </c>
      <c r="AA154" s="11">
        <v>5</v>
      </c>
      <c r="AB154" s="11">
        <v>5</v>
      </c>
    </row>
    <row r="155" spans="1:28">
      <c r="A155" s="11" t="s">
        <v>247</v>
      </c>
      <c r="B155" s="11">
        <f t="shared" ref="B155:M155" si="151">VLOOKUP($A155,$P$3:$AB$227,COLUMN(B152),FALSE)</f>
        <v>2</v>
      </c>
      <c r="C155" s="11">
        <f t="shared" si="151"/>
        <v>6</v>
      </c>
      <c r="D155" s="11">
        <f t="shared" si="151"/>
        <v>8</v>
      </c>
      <c r="E155" s="11">
        <f t="shared" si="151"/>
        <v>8</v>
      </c>
      <c r="F155" s="11">
        <f t="shared" si="151"/>
        <v>1</v>
      </c>
      <c r="G155" s="11">
        <f t="shared" si="151"/>
        <v>1</v>
      </c>
      <c r="H155" s="11">
        <f t="shared" si="151"/>
        <v>3</v>
      </c>
      <c r="I155" s="11">
        <f t="shared" si="151"/>
        <v>3</v>
      </c>
      <c r="J155" s="11">
        <f t="shared" si="151"/>
        <v>0</v>
      </c>
      <c r="K155" s="11">
        <f t="shared" si="151"/>
        <v>3</v>
      </c>
      <c r="L155" s="11">
        <f t="shared" si="151"/>
        <v>0</v>
      </c>
      <c r="M155" s="11">
        <f t="shared" si="151"/>
        <v>8</v>
      </c>
      <c r="P155" s="11" t="s">
        <v>338</v>
      </c>
      <c r="Q155" s="11">
        <v>6</v>
      </c>
      <c r="R155" s="11">
        <v>6</v>
      </c>
      <c r="S155" s="11">
        <v>4</v>
      </c>
      <c r="T155" s="11">
        <v>0</v>
      </c>
      <c r="U155" s="11">
        <v>3</v>
      </c>
      <c r="V155" s="11">
        <v>3</v>
      </c>
      <c r="W155" s="11">
        <v>6</v>
      </c>
      <c r="X155" s="11">
        <v>0</v>
      </c>
      <c r="Y155" s="11">
        <v>0</v>
      </c>
      <c r="Z155" s="11">
        <v>4</v>
      </c>
      <c r="AA155" s="11">
        <v>3</v>
      </c>
      <c r="AB155" s="11">
        <v>7</v>
      </c>
    </row>
    <row r="156" spans="1:28">
      <c r="A156" s="11" t="s">
        <v>360</v>
      </c>
      <c r="B156" s="11">
        <f t="shared" ref="B156:M156" si="152">VLOOKUP($A156,$P$3:$AB$227,COLUMN(B153),FALSE)</f>
        <v>1</v>
      </c>
      <c r="C156" s="11">
        <f t="shared" si="152"/>
        <v>9</v>
      </c>
      <c r="D156" s="11">
        <f t="shared" si="152"/>
        <v>3</v>
      </c>
      <c r="E156" s="11">
        <f t="shared" si="152"/>
        <v>9</v>
      </c>
      <c r="F156" s="11">
        <f t="shared" si="152"/>
        <v>1</v>
      </c>
      <c r="G156" s="11">
        <f t="shared" si="152"/>
        <v>8</v>
      </c>
      <c r="H156" s="11">
        <f t="shared" si="152"/>
        <v>2</v>
      </c>
      <c r="I156" s="11">
        <f t="shared" si="152"/>
        <v>8</v>
      </c>
      <c r="J156" s="11">
        <f t="shared" si="152"/>
        <v>9</v>
      </c>
      <c r="K156" s="11">
        <f t="shared" si="152"/>
        <v>1</v>
      </c>
      <c r="L156" s="11">
        <f t="shared" si="152"/>
        <v>6</v>
      </c>
      <c r="M156" s="11">
        <f t="shared" si="152"/>
        <v>3</v>
      </c>
      <c r="P156" s="11" t="s">
        <v>312</v>
      </c>
      <c r="Q156" s="11">
        <v>7</v>
      </c>
      <c r="R156" s="11">
        <v>5</v>
      </c>
      <c r="S156" s="11">
        <v>1</v>
      </c>
      <c r="T156" s="11">
        <v>6</v>
      </c>
      <c r="U156" s="11">
        <v>0</v>
      </c>
      <c r="V156" s="11">
        <v>5</v>
      </c>
      <c r="W156" s="11">
        <v>1</v>
      </c>
      <c r="X156" s="11">
        <v>2</v>
      </c>
      <c r="Y156" s="11">
        <v>6</v>
      </c>
      <c r="Z156" s="11">
        <v>1</v>
      </c>
      <c r="AA156" s="11">
        <v>3</v>
      </c>
      <c r="AB156" s="11">
        <v>5</v>
      </c>
    </row>
    <row r="157" spans="1:28">
      <c r="A157" s="11" t="s">
        <v>354</v>
      </c>
      <c r="B157" s="11">
        <f t="shared" ref="B157:M157" si="153">VLOOKUP($A157,$P$3:$AB$227,COLUMN(B154),FALSE)</f>
        <v>0</v>
      </c>
      <c r="C157" s="11">
        <f t="shared" si="153"/>
        <v>6</v>
      </c>
      <c r="D157" s="11">
        <f t="shared" si="153"/>
        <v>4</v>
      </c>
      <c r="E157" s="11">
        <f t="shared" si="153"/>
        <v>3</v>
      </c>
      <c r="F157" s="11">
        <f t="shared" si="153"/>
        <v>7</v>
      </c>
      <c r="G157" s="11">
        <f t="shared" si="153"/>
        <v>4</v>
      </c>
      <c r="H157" s="11">
        <f t="shared" si="153"/>
        <v>8</v>
      </c>
      <c r="I157" s="11">
        <f t="shared" si="153"/>
        <v>3</v>
      </c>
      <c r="J157" s="11">
        <f t="shared" si="153"/>
        <v>3</v>
      </c>
      <c r="K157" s="11">
        <f t="shared" si="153"/>
        <v>1</v>
      </c>
      <c r="L157" s="11">
        <f t="shared" si="153"/>
        <v>8</v>
      </c>
      <c r="M157" s="11">
        <f t="shared" si="153"/>
        <v>5</v>
      </c>
      <c r="P157" s="11" t="s">
        <v>355</v>
      </c>
      <c r="Q157" s="11">
        <v>5</v>
      </c>
      <c r="R157" s="11">
        <v>9</v>
      </c>
      <c r="S157" s="11">
        <v>0</v>
      </c>
      <c r="T157" s="11">
        <v>0</v>
      </c>
      <c r="U157" s="11">
        <v>3</v>
      </c>
      <c r="V157" s="11">
        <v>5</v>
      </c>
      <c r="W157" s="11">
        <v>3</v>
      </c>
      <c r="X157" s="11">
        <v>4</v>
      </c>
      <c r="Y157" s="11">
        <v>9</v>
      </c>
      <c r="Z157" s="11">
        <v>0</v>
      </c>
      <c r="AA157" s="11">
        <v>8</v>
      </c>
      <c r="AB157" s="11">
        <v>3</v>
      </c>
    </row>
    <row r="158" spans="1:28">
      <c r="A158" s="11" t="s">
        <v>367</v>
      </c>
      <c r="B158" s="11">
        <f t="shared" ref="B158:M158" si="154">VLOOKUP($A158,$P$3:$AB$227,COLUMN(B155),FALSE)</f>
        <v>8</v>
      </c>
      <c r="C158" s="11">
        <f t="shared" si="154"/>
        <v>7</v>
      </c>
      <c r="D158" s="11">
        <f t="shared" si="154"/>
        <v>4</v>
      </c>
      <c r="E158" s="11">
        <f t="shared" si="154"/>
        <v>0</v>
      </c>
      <c r="F158" s="11">
        <f t="shared" si="154"/>
        <v>6</v>
      </c>
      <c r="G158" s="11">
        <f t="shared" si="154"/>
        <v>0</v>
      </c>
      <c r="H158" s="11">
        <f t="shared" si="154"/>
        <v>4</v>
      </c>
      <c r="I158" s="11">
        <f t="shared" si="154"/>
        <v>9</v>
      </c>
      <c r="J158" s="11">
        <f t="shared" si="154"/>
        <v>4</v>
      </c>
      <c r="K158" s="11">
        <f t="shared" si="154"/>
        <v>6</v>
      </c>
      <c r="L158" s="11">
        <f t="shared" si="154"/>
        <v>7</v>
      </c>
      <c r="M158" s="11">
        <f t="shared" si="154"/>
        <v>4</v>
      </c>
      <c r="P158" s="11" t="s">
        <v>228</v>
      </c>
      <c r="Q158" s="11">
        <v>8</v>
      </c>
      <c r="R158" s="11">
        <v>8</v>
      </c>
      <c r="S158" s="11">
        <v>6</v>
      </c>
      <c r="T158" s="11">
        <v>6</v>
      </c>
      <c r="U158" s="11">
        <v>9</v>
      </c>
      <c r="V158" s="11">
        <v>2</v>
      </c>
      <c r="W158" s="11">
        <v>3</v>
      </c>
      <c r="X158" s="11">
        <v>5</v>
      </c>
      <c r="Y158" s="11">
        <v>5</v>
      </c>
      <c r="Z158" s="11">
        <v>6</v>
      </c>
      <c r="AA158" s="11">
        <v>4</v>
      </c>
      <c r="AB158" s="11">
        <v>2</v>
      </c>
    </row>
    <row r="159" spans="1:28">
      <c r="A159" s="11" t="s">
        <v>340</v>
      </c>
      <c r="B159" s="11">
        <f t="shared" ref="B159:M159" si="155">VLOOKUP($A159,$P$3:$AB$227,COLUMN(B156),FALSE)</f>
        <v>3</v>
      </c>
      <c r="C159" s="11">
        <f t="shared" si="155"/>
        <v>5</v>
      </c>
      <c r="D159" s="11">
        <f t="shared" si="155"/>
        <v>3</v>
      </c>
      <c r="E159" s="11">
        <f t="shared" si="155"/>
        <v>4</v>
      </c>
      <c r="F159" s="11">
        <f t="shared" si="155"/>
        <v>6</v>
      </c>
      <c r="G159" s="11">
        <f t="shared" si="155"/>
        <v>4</v>
      </c>
      <c r="H159" s="11">
        <f t="shared" si="155"/>
        <v>5</v>
      </c>
      <c r="I159" s="11">
        <f t="shared" si="155"/>
        <v>8</v>
      </c>
      <c r="J159" s="11">
        <f t="shared" si="155"/>
        <v>7</v>
      </c>
      <c r="K159" s="11">
        <f t="shared" si="155"/>
        <v>9</v>
      </c>
      <c r="L159" s="11">
        <f t="shared" si="155"/>
        <v>3</v>
      </c>
      <c r="M159" s="11">
        <f t="shared" si="155"/>
        <v>3</v>
      </c>
      <c r="P159" s="11" t="s">
        <v>252</v>
      </c>
      <c r="Q159" s="11">
        <v>2</v>
      </c>
      <c r="R159" s="11">
        <v>8</v>
      </c>
      <c r="S159" s="11">
        <v>9</v>
      </c>
      <c r="T159" s="11">
        <v>7</v>
      </c>
      <c r="U159" s="11">
        <v>9</v>
      </c>
      <c r="V159" s="11">
        <v>3</v>
      </c>
      <c r="W159" s="11">
        <v>9</v>
      </c>
      <c r="X159" s="11">
        <v>2</v>
      </c>
      <c r="Y159" s="11">
        <v>4</v>
      </c>
      <c r="Z159" s="11">
        <v>1</v>
      </c>
      <c r="AA159" s="11">
        <v>9</v>
      </c>
      <c r="AB159" s="11">
        <v>3</v>
      </c>
    </row>
    <row r="160" spans="1:28">
      <c r="A160" s="11" t="s">
        <v>292</v>
      </c>
      <c r="B160" s="11">
        <f t="shared" ref="B160:M160" si="156">VLOOKUP($A160,$P$3:$AB$227,COLUMN(B157),FALSE)</f>
        <v>7</v>
      </c>
      <c r="C160" s="11">
        <f t="shared" si="156"/>
        <v>8</v>
      </c>
      <c r="D160" s="11">
        <f t="shared" si="156"/>
        <v>5</v>
      </c>
      <c r="E160" s="11">
        <f t="shared" si="156"/>
        <v>6</v>
      </c>
      <c r="F160" s="11">
        <f t="shared" si="156"/>
        <v>8</v>
      </c>
      <c r="G160" s="11">
        <f t="shared" si="156"/>
        <v>9</v>
      </c>
      <c r="H160" s="11">
        <f t="shared" si="156"/>
        <v>1</v>
      </c>
      <c r="I160" s="11">
        <f t="shared" si="156"/>
        <v>7</v>
      </c>
      <c r="J160" s="11">
        <f t="shared" si="156"/>
        <v>2</v>
      </c>
      <c r="K160" s="11">
        <f t="shared" si="156"/>
        <v>6</v>
      </c>
      <c r="L160" s="11">
        <f t="shared" si="156"/>
        <v>5</v>
      </c>
      <c r="M160" s="11">
        <f t="shared" si="156"/>
        <v>9</v>
      </c>
      <c r="P160" s="11" t="s">
        <v>368</v>
      </c>
      <c r="Q160" s="11">
        <v>5</v>
      </c>
      <c r="R160" s="11">
        <v>0</v>
      </c>
      <c r="S160" s="11">
        <v>2</v>
      </c>
      <c r="T160" s="11">
        <v>6</v>
      </c>
      <c r="U160" s="11">
        <v>9</v>
      </c>
      <c r="V160" s="11">
        <v>2</v>
      </c>
      <c r="W160" s="11">
        <v>1</v>
      </c>
      <c r="X160" s="11">
        <v>0</v>
      </c>
      <c r="Y160" s="11">
        <v>8</v>
      </c>
      <c r="Z160" s="11">
        <v>0</v>
      </c>
      <c r="AA160" s="11">
        <v>1</v>
      </c>
      <c r="AB160" s="11">
        <v>9</v>
      </c>
    </row>
    <row r="161" spans="1:28">
      <c r="A161" s="11" t="s">
        <v>369</v>
      </c>
      <c r="B161" s="11">
        <f t="shared" ref="B161:M161" si="157">VLOOKUP($A161,$P$3:$AB$227,COLUMN(B158),FALSE)</f>
        <v>9</v>
      </c>
      <c r="C161" s="11">
        <f t="shared" si="157"/>
        <v>3</v>
      </c>
      <c r="D161" s="11">
        <f t="shared" si="157"/>
        <v>0</v>
      </c>
      <c r="E161" s="11">
        <f t="shared" si="157"/>
        <v>0</v>
      </c>
      <c r="F161" s="11">
        <f t="shared" si="157"/>
        <v>8</v>
      </c>
      <c r="G161" s="11">
        <f t="shared" si="157"/>
        <v>4</v>
      </c>
      <c r="H161" s="11">
        <f t="shared" si="157"/>
        <v>0</v>
      </c>
      <c r="I161" s="11">
        <f t="shared" si="157"/>
        <v>5</v>
      </c>
      <c r="J161" s="11">
        <f t="shared" si="157"/>
        <v>7</v>
      </c>
      <c r="K161" s="11">
        <f t="shared" si="157"/>
        <v>5</v>
      </c>
      <c r="L161" s="11">
        <f t="shared" si="157"/>
        <v>5</v>
      </c>
      <c r="M161" s="11">
        <f t="shared" si="157"/>
        <v>9</v>
      </c>
      <c r="P161" s="11" t="s">
        <v>367</v>
      </c>
      <c r="Q161" s="11">
        <v>8</v>
      </c>
      <c r="R161" s="11">
        <v>7</v>
      </c>
      <c r="S161" s="11">
        <v>4</v>
      </c>
      <c r="T161" s="11">
        <v>0</v>
      </c>
      <c r="U161" s="11">
        <v>6</v>
      </c>
      <c r="V161" s="11">
        <v>0</v>
      </c>
      <c r="W161" s="11">
        <v>4</v>
      </c>
      <c r="X161" s="11">
        <v>9</v>
      </c>
      <c r="Y161" s="11">
        <v>4</v>
      </c>
      <c r="Z161" s="11">
        <v>6</v>
      </c>
      <c r="AA161" s="11">
        <v>7</v>
      </c>
      <c r="AB161" s="11">
        <v>4</v>
      </c>
    </row>
    <row r="162" spans="1:28">
      <c r="A162" s="11" t="s">
        <v>363</v>
      </c>
      <c r="B162" s="11">
        <f t="shared" ref="B162:M162" si="158">VLOOKUP($A162,$P$3:$AB$227,COLUMN(B159),FALSE)</f>
        <v>4</v>
      </c>
      <c r="C162" s="11">
        <f t="shared" si="158"/>
        <v>4</v>
      </c>
      <c r="D162" s="11">
        <f t="shared" si="158"/>
        <v>0</v>
      </c>
      <c r="E162" s="11">
        <f t="shared" si="158"/>
        <v>2</v>
      </c>
      <c r="F162" s="11">
        <f t="shared" si="158"/>
        <v>2</v>
      </c>
      <c r="G162" s="11">
        <f t="shared" si="158"/>
        <v>3</v>
      </c>
      <c r="H162" s="11">
        <f t="shared" si="158"/>
        <v>1</v>
      </c>
      <c r="I162" s="11">
        <f t="shared" si="158"/>
        <v>3</v>
      </c>
      <c r="J162" s="11">
        <f t="shared" si="158"/>
        <v>1</v>
      </c>
      <c r="K162" s="11">
        <f t="shared" si="158"/>
        <v>1</v>
      </c>
      <c r="L162" s="11">
        <f t="shared" si="158"/>
        <v>5</v>
      </c>
      <c r="M162" s="11">
        <f t="shared" si="158"/>
        <v>8</v>
      </c>
      <c r="P162" s="11" t="s">
        <v>370</v>
      </c>
      <c r="Q162" s="11">
        <v>9</v>
      </c>
      <c r="R162" s="11">
        <v>0</v>
      </c>
      <c r="S162" s="11">
        <v>3</v>
      </c>
      <c r="T162" s="11">
        <v>7</v>
      </c>
      <c r="U162" s="11">
        <v>9</v>
      </c>
      <c r="V162" s="11">
        <v>2</v>
      </c>
      <c r="W162" s="11">
        <v>7</v>
      </c>
      <c r="X162" s="11">
        <v>5</v>
      </c>
      <c r="Y162" s="11">
        <v>6</v>
      </c>
      <c r="Z162" s="11">
        <v>7</v>
      </c>
      <c r="AA162" s="11">
        <v>5</v>
      </c>
      <c r="AB162" s="11">
        <v>6</v>
      </c>
    </row>
    <row r="163" spans="1:28">
      <c r="A163" s="11" t="s">
        <v>255</v>
      </c>
      <c r="B163" s="11">
        <f t="shared" ref="B163:M163" si="159">VLOOKUP($A163,$P$3:$AB$227,COLUMN(B160),FALSE)</f>
        <v>3</v>
      </c>
      <c r="C163" s="11">
        <f t="shared" si="159"/>
        <v>1</v>
      </c>
      <c r="D163" s="11">
        <f t="shared" si="159"/>
        <v>0</v>
      </c>
      <c r="E163" s="11">
        <f t="shared" si="159"/>
        <v>3</v>
      </c>
      <c r="F163" s="11">
        <f t="shared" si="159"/>
        <v>7</v>
      </c>
      <c r="G163" s="11">
        <f t="shared" si="159"/>
        <v>9</v>
      </c>
      <c r="H163" s="11">
        <f t="shared" si="159"/>
        <v>8</v>
      </c>
      <c r="I163" s="11">
        <f t="shared" si="159"/>
        <v>5</v>
      </c>
      <c r="J163" s="11">
        <f t="shared" si="159"/>
        <v>5</v>
      </c>
      <c r="K163" s="11">
        <f t="shared" si="159"/>
        <v>8</v>
      </c>
      <c r="L163" s="11">
        <f t="shared" si="159"/>
        <v>6</v>
      </c>
      <c r="M163" s="11">
        <f t="shared" si="159"/>
        <v>0</v>
      </c>
      <c r="P163" s="11" t="s">
        <v>273</v>
      </c>
      <c r="Q163" s="11">
        <v>4</v>
      </c>
      <c r="R163" s="11">
        <v>2</v>
      </c>
      <c r="S163" s="11">
        <v>1</v>
      </c>
      <c r="T163" s="11">
        <v>8</v>
      </c>
      <c r="U163" s="11">
        <v>6</v>
      </c>
      <c r="V163" s="11">
        <v>0</v>
      </c>
      <c r="W163" s="11">
        <v>1</v>
      </c>
      <c r="X163" s="11">
        <v>1</v>
      </c>
      <c r="Y163" s="11">
        <v>1</v>
      </c>
      <c r="Z163" s="11">
        <v>8</v>
      </c>
      <c r="AA163" s="11">
        <v>4</v>
      </c>
      <c r="AB163" s="11">
        <v>0</v>
      </c>
    </row>
    <row r="164" spans="1:28">
      <c r="A164" s="11" t="s">
        <v>235</v>
      </c>
      <c r="B164" s="11">
        <f t="shared" ref="B164:M164" si="160">VLOOKUP($A164,$P$3:$AB$227,COLUMN(B161),FALSE)</f>
        <v>1</v>
      </c>
      <c r="C164" s="11">
        <f t="shared" si="160"/>
        <v>7</v>
      </c>
      <c r="D164" s="11">
        <f t="shared" si="160"/>
        <v>5</v>
      </c>
      <c r="E164" s="11">
        <f t="shared" si="160"/>
        <v>6</v>
      </c>
      <c r="F164" s="11">
        <f t="shared" si="160"/>
        <v>5</v>
      </c>
      <c r="G164" s="11">
        <f t="shared" si="160"/>
        <v>7</v>
      </c>
      <c r="H164" s="11">
        <f t="shared" si="160"/>
        <v>0</v>
      </c>
      <c r="I164" s="11">
        <f t="shared" si="160"/>
        <v>2</v>
      </c>
      <c r="J164" s="11">
        <f t="shared" si="160"/>
        <v>0</v>
      </c>
      <c r="K164" s="11">
        <f t="shared" si="160"/>
        <v>4</v>
      </c>
      <c r="L164" s="11">
        <f t="shared" si="160"/>
        <v>6</v>
      </c>
      <c r="M164" s="11">
        <f t="shared" si="160"/>
        <v>9</v>
      </c>
      <c r="P164" s="11" t="s">
        <v>334</v>
      </c>
      <c r="Q164" s="11">
        <v>2</v>
      </c>
      <c r="R164" s="11">
        <v>5</v>
      </c>
      <c r="S164" s="11">
        <v>5</v>
      </c>
      <c r="T164" s="11">
        <v>5</v>
      </c>
      <c r="U164" s="11">
        <v>6</v>
      </c>
      <c r="V164" s="11">
        <v>8</v>
      </c>
      <c r="W164" s="11">
        <v>8</v>
      </c>
      <c r="X164" s="11">
        <v>9</v>
      </c>
      <c r="Y164" s="11">
        <v>9</v>
      </c>
      <c r="Z164" s="11">
        <v>6</v>
      </c>
      <c r="AA164" s="11">
        <v>4</v>
      </c>
      <c r="AB164" s="11">
        <v>5</v>
      </c>
    </row>
    <row r="165" spans="1:28">
      <c r="A165" s="11" t="s">
        <v>280</v>
      </c>
      <c r="B165" s="11">
        <f t="shared" ref="B165:M165" si="161">VLOOKUP($A165,$P$3:$AB$227,COLUMN(B162),FALSE)</f>
        <v>2</v>
      </c>
      <c r="C165" s="11">
        <f t="shared" si="161"/>
        <v>1</v>
      </c>
      <c r="D165" s="11">
        <f t="shared" si="161"/>
        <v>6</v>
      </c>
      <c r="E165" s="11">
        <f t="shared" si="161"/>
        <v>7</v>
      </c>
      <c r="F165" s="11">
        <f t="shared" si="161"/>
        <v>6</v>
      </c>
      <c r="G165" s="11">
        <f t="shared" si="161"/>
        <v>2</v>
      </c>
      <c r="H165" s="11">
        <f t="shared" si="161"/>
        <v>7</v>
      </c>
      <c r="I165" s="11">
        <f t="shared" si="161"/>
        <v>8</v>
      </c>
      <c r="J165" s="11">
        <f t="shared" si="161"/>
        <v>5</v>
      </c>
      <c r="K165" s="11">
        <f t="shared" si="161"/>
        <v>8</v>
      </c>
      <c r="L165" s="11">
        <f t="shared" si="161"/>
        <v>9</v>
      </c>
      <c r="M165" s="11">
        <f t="shared" si="161"/>
        <v>7</v>
      </c>
      <c r="P165" s="11" t="s">
        <v>219</v>
      </c>
      <c r="Q165" s="11">
        <v>4</v>
      </c>
      <c r="R165" s="11">
        <v>4</v>
      </c>
      <c r="S165" s="11">
        <v>2</v>
      </c>
      <c r="T165" s="11">
        <v>9</v>
      </c>
      <c r="U165" s="11">
        <v>7</v>
      </c>
      <c r="V165" s="11">
        <v>7</v>
      </c>
      <c r="W165" s="11">
        <v>7</v>
      </c>
      <c r="X165" s="11">
        <v>2</v>
      </c>
      <c r="Y165" s="11">
        <v>4</v>
      </c>
      <c r="Z165" s="11">
        <v>2</v>
      </c>
      <c r="AA165" s="11">
        <v>6</v>
      </c>
      <c r="AB165" s="11">
        <v>4</v>
      </c>
    </row>
    <row r="166" spans="1:28">
      <c r="A166" s="11" t="s">
        <v>42</v>
      </c>
      <c r="B166" s="11">
        <f t="shared" ref="B166:M166" si="162">VLOOKUP($A166,$P$3:$AB$227,COLUMN(B163),FALSE)</f>
        <v>3</v>
      </c>
      <c r="C166" s="11">
        <f t="shared" si="162"/>
        <v>6</v>
      </c>
      <c r="D166" s="11">
        <f t="shared" si="162"/>
        <v>0</v>
      </c>
      <c r="E166" s="11">
        <f t="shared" si="162"/>
        <v>1</v>
      </c>
      <c r="F166" s="11">
        <f t="shared" si="162"/>
        <v>3</v>
      </c>
      <c r="G166" s="11">
        <f t="shared" si="162"/>
        <v>5</v>
      </c>
      <c r="H166" s="11">
        <f t="shared" si="162"/>
        <v>0</v>
      </c>
      <c r="I166" s="11">
        <f t="shared" si="162"/>
        <v>9</v>
      </c>
      <c r="J166" s="11">
        <f t="shared" si="162"/>
        <v>4</v>
      </c>
      <c r="K166" s="11">
        <f t="shared" si="162"/>
        <v>9</v>
      </c>
      <c r="L166" s="11">
        <f t="shared" si="162"/>
        <v>2</v>
      </c>
      <c r="M166" s="11">
        <f t="shared" si="162"/>
        <v>3</v>
      </c>
      <c r="P166" s="11" t="s">
        <v>342</v>
      </c>
      <c r="Q166" s="11">
        <v>5</v>
      </c>
      <c r="R166" s="11">
        <v>7</v>
      </c>
      <c r="S166" s="11">
        <v>3</v>
      </c>
      <c r="T166" s="11">
        <v>3</v>
      </c>
      <c r="U166" s="11">
        <v>6</v>
      </c>
      <c r="V166" s="11">
        <v>3</v>
      </c>
      <c r="W166" s="11">
        <v>3</v>
      </c>
      <c r="X166" s="11">
        <v>8</v>
      </c>
      <c r="Y166" s="11">
        <v>7</v>
      </c>
      <c r="Z166" s="11">
        <v>7</v>
      </c>
      <c r="AA166" s="11">
        <v>6</v>
      </c>
      <c r="AB166" s="11">
        <v>4</v>
      </c>
    </row>
    <row r="167" spans="1:28">
      <c r="A167" s="11" t="s">
        <v>310</v>
      </c>
      <c r="B167" s="11">
        <f t="shared" ref="B167:M167" si="163">VLOOKUP($A167,$P$3:$AB$227,COLUMN(B164),FALSE)</f>
        <v>5</v>
      </c>
      <c r="C167" s="11">
        <f t="shared" si="163"/>
        <v>9</v>
      </c>
      <c r="D167" s="11">
        <f t="shared" si="163"/>
        <v>8</v>
      </c>
      <c r="E167" s="11">
        <f t="shared" si="163"/>
        <v>8</v>
      </c>
      <c r="F167" s="11">
        <f t="shared" si="163"/>
        <v>0</v>
      </c>
      <c r="G167" s="11">
        <f t="shared" si="163"/>
        <v>1</v>
      </c>
      <c r="H167" s="11">
        <f t="shared" si="163"/>
        <v>1</v>
      </c>
      <c r="I167" s="11">
        <f t="shared" si="163"/>
        <v>3</v>
      </c>
      <c r="J167" s="11">
        <f t="shared" si="163"/>
        <v>6</v>
      </c>
      <c r="K167" s="11">
        <f t="shared" si="163"/>
        <v>5</v>
      </c>
      <c r="L167" s="11">
        <f t="shared" si="163"/>
        <v>0</v>
      </c>
      <c r="M167" s="11">
        <f t="shared" si="163"/>
        <v>5</v>
      </c>
      <c r="P167" s="11" t="s">
        <v>371</v>
      </c>
      <c r="Q167" s="11">
        <v>4</v>
      </c>
      <c r="R167" s="11">
        <v>6</v>
      </c>
      <c r="S167" s="11">
        <v>7</v>
      </c>
      <c r="T167" s="11">
        <v>2</v>
      </c>
      <c r="U167" s="11">
        <v>6</v>
      </c>
      <c r="V167" s="11">
        <v>6</v>
      </c>
      <c r="W167" s="11">
        <v>4</v>
      </c>
      <c r="X167" s="11">
        <v>1</v>
      </c>
      <c r="Y167" s="11">
        <v>7</v>
      </c>
      <c r="Z167" s="11">
        <v>3</v>
      </c>
      <c r="AA167" s="11">
        <v>2</v>
      </c>
      <c r="AB167" s="11">
        <v>8</v>
      </c>
    </row>
    <row r="168" spans="1:28">
      <c r="A168" s="11" t="s">
        <v>339</v>
      </c>
      <c r="B168" s="11">
        <f t="shared" ref="B168:M168" si="164">VLOOKUP($A168,$P$3:$AB$227,COLUMN(B165),FALSE)</f>
        <v>0</v>
      </c>
      <c r="C168" s="11">
        <f t="shared" si="164"/>
        <v>8</v>
      </c>
      <c r="D168" s="11">
        <f t="shared" si="164"/>
        <v>4</v>
      </c>
      <c r="E168" s="11">
        <f t="shared" si="164"/>
        <v>8</v>
      </c>
      <c r="F168" s="11">
        <f t="shared" si="164"/>
        <v>5</v>
      </c>
      <c r="G168" s="11">
        <f t="shared" si="164"/>
        <v>6</v>
      </c>
      <c r="H168" s="11">
        <f t="shared" si="164"/>
        <v>9</v>
      </c>
      <c r="I168" s="11">
        <f t="shared" si="164"/>
        <v>6</v>
      </c>
      <c r="J168" s="11">
        <f t="shared" si="164"/>
        <v>1</v>
      </c>
      <c r="K168" s="11">
        <f t="shared" si="164"/>
        <v>5</v>
      </c>
      <c r="L168" s="11">
        <f t="shared" si="164"/>
        <v>0</v>
      </c>
      <c r="M168" s="11">
        <f t="shared" si="164"/>
        <v>7</v>
      </c>
      <c r="P168" s="11" t="s">
        <v>372</v>
      </c>
      <c r="Q168" s="11">
        <v>0</v>
      </c>
      <c r="R168" s="11">
        <v>0</v>
      </c>
      <c r="S168" s="11">
        <v>6</v>
      </c>
      <c r="T168" s="11">
        <v>4</v>
      </c>
      <c r="U168" s="11">
        <v>3</v>
      </c>
      <c r="V168" s="11">
        <v>0</v>
      </c>
      <c r="W168" s="11">
        <v>3</v>
      </c>
      <c r="X168" s="11">
        <v>2</v>
      </c>
      <c r="Y168" s="11">
        <v>0</v>
      </c>
      <c r="Z168" s="11">
        <v>6</v>
      </c>
      <c r="AA168" s="11">
        <v>0</v>
      </c>
      <c r="AB168" s="11">
        <v>7</v>
      </c>
    </row>
    <row r="169" spans="1:28">
      <c r="A169" s="11" t="s">
        <v>336</v>
      </c>
      <c r="B169" s="11">
        <f t="shared" ref="B169:M169" si="165">VLOOKUP($A169,$P$3:$AB$227,COLUMN(B166),FALSE)</f>
        <v>7</v>
      </c>
      <c r="C169" s="11">
        <f t="shared" si="165"/>
        <v>9</v>
      </c>
      <c r="D169" s="11">
        <f t="shared" si="165"/>
        <v>0</v>
      </c>
      <c r="E169" s="11">
        <f t="shared" si="165"/>
        <v>4</v>
      </c>
      <c r="F169" s="11">
        <f t="shared" si="165"/>
        <v>4</v>
      </c>
      <c r="G169" s="11">
        <f t="shared" si="165"/>
        <v>6</v>
      </c>
      <c r="H169" s="11">
        <f t="shared" si="165"/>
        <v>6</v>
      </c>
      <c r="I169" s="11">
        <f t="shared" si="165"/>
        <v>2</v>
      </c>
      <c r="J169" s="11">
        <f t="shared" si="165"/>
        <v>2</v>
      </c>
      <c r="K169" s="11">
        <f t="shared" si="165"/>
        <v>4</v>
      </c>
      <c r="L169" s="11">
        <f t="shared" si="165"/>
        <v>2</v>
      </c>
      <c r="M169" s="11">
        <f t="shared" si="165"/>
        <v>6</v>
      </c>
      <c r="P169" s="11" t="s">
        <v>256</v>
      </c>
      <c r="Q169" s="11">
        <v>4</v>
      </c>
      <c r="R169" s="11">
        <v>2</v>
      </c>
      <c r="S169" s="11">
        <v>7</v>
      </c>
      <c r="T169" s="11">
        <v>6</v>
      </c>
      <c r="U169" s="11">
        <v>6</v>
      </c>
      <c r="V169" s="11">
        <v>6</v>
      </c>
      <c r="W169" s="11">
        <v>2</v>
      </c>
      <c r="X169" s="11">
        <v>5</v>
      </c>
      <c r="Y169" s="11">
        <v>0</v>
      </c>
      <c r="Z169" s="11">
        <v>4</v>
      </c>
      <c r="AA169" s="11">
        <v>5</v>
      </c>
      <c r="AB169" s="11">
        <v>3</v>
      </c>
    </row>
    <row r="170" spans="1:28">
      <c r="A170" s="11" t="s">
        <v>220</v>
      </c>
      <c r="B170" s="11">
        <f t="shared" ref="B170:M170" si="166">VLOOKUP($A170,$P$3:$AB$227,COLUMN(B167),FALSE)</f>
        <v>4</v>
      </c>
      <c r="C170" s="11">
        <f t="shared" si="166"/>
        <v>6</v>
      </c>
      <c r="D170" s="11">
        <f t="shared" si="166"/>
        <v>2</v>
      </c>
      <c r="E170" s="11">
        <f t="shared" si="166"/>
        <v>6</v>
      </c>
      <c r="F170" s="11">
        <f t="shared" si="166"/>
        <v>2</v>
      </c>
      <c r="G170" s="11">
        <f t="shared" si="166"/>
        <v>8</v>
      </c>
      <c r="H170" s="11">
        <f t="shared" si="166"/>
        <v>0</v>
      </c>
      <c r="I170" s="11">
        <f t="shared" si="166"/>
        <v>2</v>
      </c>
      <c r="J170" s="11">
        <f t="shared" si="166"/>
        <v>7</v>
      </c>
      <c r="K170" s="11">
        <f t="shared" si="166"/>
        <v>1</v>
      </c>
      <c r="L170" s="11">
        <f t="shared" si="166"/>
        <v>2</v>
      </c>
      <c r="M170" s="11">
        <f t="shared" si="166"/>
        <v>5</v>
      </c>
      <c r="P170" s="11" t="s">
        <v>373</v>
      </c>
      <c r="Q170" s="11">
        <v>7</v>
      </c>
      <c r="R170" s="11">
        <v>7</v>
      </c>
      <c r="S170" s="11">
        <v>5</v>
      </c>
      <c r="T170" s="11">
        <v>9</v>
      </c>
      <c r="U170" s="11">
        <v>8</v>
      </c>
      <c r="V170" s="11">
        <v>9</v>
      </c>
      <c r="W170" s="11">
        <v>2</v>
      </c>
      <c r="X170" s="11">
        <v>8</v>
      </c>
      <c r="Y170" s="11">
        <v>7</v>
      </c>
      <c r="Z170" s="11">
        <v>3</v>
      </c>
      <c r="AA170" s="11">
        <v>2</v>
      </c>
      <c r="AB170" s="11">
        <v>8</v>
      </c>
    </row>
    <row r="171" spans="1:28">
      <c r="A171" s="11" t="s">
        <v>251</v>
      </c>
      <c r="B171" s="11">
        <f t="shared" ref="B171:M171" si="167">VLOOKUP($A171,$P$3:$AB$227,COLUMN(B168),FALSE)</f>
        <v>8</v>
      </c>
      <c r="C171" s="11">
        <f t="shared" si="167"/>
        <v>5</v>
      </c>
      <c r="D171" s="11">
        <f t="shared" si="167"/>
        <v>3</v>
      </c>
      <c r="E171" s="11">
        <f t="shared" si="167"/>
        <v>2</v>
      </c>
      <c r="F171" s="11">
        <f t="shared" si="167"/>
        <v>9</v>
      </c>
      <c r="G171" s="11">
        <f t="shared" si="167"/>
        <v>2</v>
      </c>
      <c r="H171" s="11">
        <f t="shared" si="167"/>
        <v>7</v>
      </c>
      <c r="I171" s="11">
        <f t="shared" si="167"/>
        <v>4</v>
      </c>
      <c r="J171" s="11">
        <f t="shared" si="167"/>
        <v>0</v>
      </c>
      <c r="K171" s="11">
        <f t="shared" si="167"/>
        <v>5</v>
      </c>
      <c r="L171" s="11">
        <f t="shared" si="167"/>
        <v>1</v>
      </c>
      <c r="M171" s="11">
        <f t="shared" si="167"/>
        <v>0</v>
      </c>
      <c r="P171" s="11" t="s">
        <v>374</v>
      </c>
      <c r="Q171" s="11">
        <v>6</v>
      </c>
      <c r="R171" s="11">
        <v>2</v>
      </c>
      <c r="S171" s="11">
        <v>9</v>
      </c>
      <c r="T171" s="11">
        <v>7</v>
      </c>
      <c r="U171" s="11">
        <v>9</v>
      </c>
      <c r="V171" s="11">
        <v>3</v>
      </c>
      <c r="W171" s="11">
        <v>9</v>
      </c>
      <c r="X171" s="11">
        <v>3</v>
      </c>
      <c r="Y171" s="11">
        <v>6</v>
      </c>
      <c r="Z171" s="11">
        <v>3</v>
      </c>
      <c r="AA171" s="11">
        <v>0</v>
      </c>
      <c r="AB171" s="11">
        <v>5</v>
      </c>
    </row>
    <row r="172" spans="1:28">
      <c r="A172" s="11" t="s">
        <v>364</v>
      </c>
      <c r="B172" s="11">
        <f t="shared" ref="B172:M172" si="168">VLOOKUP($A172,$P$3:$AB$227,COLUMN(B169),FALSE)</f>
        <v>9</v>
      </c>
      <c r="C172" s="11">
        <f t="shared" si="168"/>
        <v>2</v>
      </c>
      <c r="D172" s="11">
        <f t="shared" si="168"/>
        <v>3</v>
      </c>
      <c r="E172" s="11">
        <f t="shared" si="168"/>
        <v>7</v>
      </c>
      <c r="F172" s="11">
        <f t="shared" si="168"/>
        <v>2</v>
      </c>
      <c r="G172" s="11">
        <f t="shared" si="168"/>
        <v>3</v>
      </c>
      <c r="H172" s="11">
        <f t="shared" si="168"/>
        <v>0</v>
      </c>
      <c r="I172" s="11">
        <f t="shared" si="168"/>
        <v>9</v>
      </c>
      <c r="J172" s="11">
        <f t="shared" si="168"/>
        <v>3</v>
      </c>
      <c r="K172" s="11">
        <f t="shared" si="168"/>
        <v>0</v>
      </c>
      <c r="L172" s="11">
        <f t="shared" si="168"/>
        <v>4</v>
      </c>
      <c r="M172" s="11">
        <f t="shared" si="168"/>
        <v>1</v>
      </c>
      <c r="P172" s="11" t="s">
        <v>375</v>
      </c>
      <c r="Q172" s="11">
        <v>6</v>
      </c>
      <c r="R172" s="11">
        <v>0</v>
      </c>
      <c r="S172" s="11">
        <v>1</v>
      </c>
      <c r="T172" s="11">
        <v>0</v>
      </c>
      <c r="U172" s="11">
        <v>9</v>
      </c>
      <c r="V172" s="11">
        <v>0</v>
      </c>
      <c r="W172" s="11">
        <v>5</v>
      </c>
      <c r="X172" s="11">
        <v>8</v>
      </c>
      <c r="Y172" s="11">
        <v>6</v>
      </c>
      <c r="Z172" s="11">
        <v>3</v>
      </c>
      <c r="AA172" s="11">
        <v>4</v>
      </c>
      <c r="AB172" s="11">
        <v>0</v>
      </c>
    </row>
    <row r="173" spans="1:28">
      <c r="A173" s="11" t="s">
        <v>308</v>
      </c>
      <c r="B173" s="11">
        <f t="shared" ref="B173:M173" si="169">VLOOKUP($A173,$P$3:$AB$227,COLUMN(B170),FALSE)</f>
        <v>9</v>
      </c>
      <c r="C173" s="11">
        <f t="shared" si="169"/>
        <v>2</v>
      </c>
      <c r="D173" s="11">
        <f t="shared" si="169"/>
        <v>5</v>
      </c>
      <c r="E173" s="11">
        <f t="shared" si="169"/>
        <v>7</v>
      </c>
      <c r="F173" s="11">
        <f t="shared" si="169"/>
        <v>5</v>
      </c>
      <c r="G173" s="11">
        <f t="shared" si="169"/>
        <v>2</v>
      </c>
      <c r="H173" s="11">
        <f t="shared" si="169"/>
        <v>2</v>
      </c>
      <c r="I173" s="11">
        <f t="shared" si="169"/>
        <v>5</v>
      </c>
      <c r="J173" s="11">
        <f t="shared" si="169"/>
        <v>9</v>
      </c>
      <c r="K173" s="11">
        <f t="shared" si="169"/>
        <v>2</v>
      </c>
      <c r="L173" s="11">
        <f t="shared" si="169"/>
        <v>8</v>
      </c>
      <c r="M173" s="11">
        <f t="shared" si="169"/>
        <v>3</v>
      </c>
      <c r="P173" s="11" t="s">
        <v>376</v>
      </c>
      <c r="Q173" s="11">
        <v>2</v>
      </c>
      <c r="R173" s="11">
        <v>2</v>
      </c>
      <c r="S173" s="11">
        <v>4</v>
      </c>
      <c r="T173" s="11">
        <v>3</v>
      </c>
      <c r="U173" s="11">
        <v>2</v>
      </c>
      <c r="V173" s="11">
        <v>9</v>
      </c>
      <c r="W173" s="11">
        <v>0</v>
      </c>
      <c r="X173" s="11">
        <v>9</v>
      </c>
      <c r="Y173" s="11">
        <v>3</v>
      </c>
      <c r="Z173" s="11">
        <v>3</v>
      </c>
      <c r="AA173" s="11">
        <v>7</v>
      </c>
      <c r="AB173" s="11">
        <v>1</v>
      </c>
    </row>
    <row r="174" spans="1:28">
      <c r="A174" s="11" t="s">
        <v>232</v>
      </c>
      <c r="B174" s="11">
        <f t="shared" ref="B174:M174" si="170">VLOOKUP($A174,$P$3:$AB$227,COLUMN(B171),FALSE)</f>
        <v>1</v>
      </c>
      <c r="C174" s="11">
        <f t="shared" si="170"/>
        <v>7</v>
      </c>
      <c r="D174" s="11">
        <f t="shared" si="170"/>
        <v>5</v>
      </c>
      <c r="E174" s="11">
        <f t="shared" si="170"/>
        <v>9</v>
      </c>
      <c r="F174" s="11">
        <f t="shared" si="170"/>
        <v>0</v>
      </c>
      <c r="G174" s="11">
        <f t="shared" si="170"/>
        <v>2</v>
      </c>
      <c r="H174" s="11">
        <f t="shared" si="170"/>
        <v>3</v>
      </c>
      <c r="I174" s="11">
        <f t="shared" si="170"/>
        <v>3</v>
      </c>
      <c r="J174" s="11">
        <f t="shared" si="170"/>
        <v>7</v>
      </c>
      <c r="K174" s="11">
        <f t="shared" si="170"/>
        <v>3</v>
      </c>
      <c r="L174" s="11">
        <f t="shared" si="170"/>
        <v>9</v>
      </c>
      <c r="M174" s="11">
        <f t="shared" si="170"/>
        <v>9</v>
      </c>
      <c r="P174" s="11" t="s">
        <v>306</v>
      </c>
      <c r="Q174" s="11">
        <v>6</v>
      </c>
      <c r="R174" s="11">
        <v>2</v>
      </c>
      <c r="S174" s="11">
        <v>6</v>
      </c>
      <c r="T174" s="11">
        <v>2</v>
      </c>
      <c r="U174" s="11">
        <v>2</v>
      </c>
      <c r="V174" s="11">
        <v>0</v>
      </c>
      <c r="W174" s="11">
        <v>6</v>
      </c>
      <c r="X174" s="11">
        <v>2</v>
      </c>
      <c r="Y174" s="11">
        <v>2</v>
      </c>
      <c r="Z174" s="11">
        <v>1</v>
      </c>
      <c r="AA174" s="11">
        <v>3</v>
      </c>
      <c r="AB174" s="11">
        <v>6</v>
      </c>
    </row>
    <row r="175" spans="1:28">
      <c r="A175" s="11" t="s">
        <v>277</v>
      </c>
      <c r="B175" s="11">
        <f t="shared" ref="B175:M175" si="171">VLOOKUP($A175,$P$3:$AB$227,COLUMN(B172),FALSE)</f>
        <v>3</v>
      </c>
      <c r="C175" s="11">
        <f t="shared" si="171"/>
        <v>7</v>
      </c>
      <c r="D175" s="11">
        <f t="shared" si="171"/>
        <v>6</v>
      </c>
      <c r="E175" s="11">
        <f t="shared" si="171"/>
        <v>2</v>
      </c>
      <c r="F175" s="11">
        <f t="shared" si="171"/>
        <v>2</v>
      </c>
      <c r="G175" s="11">
        <f t="shared" si="171"/>
        <v>7</v>
      </c>
      <c r="H175" s="11">
        <f t="shared" si="171"/>
        <v>2</v>
      </c>
      <c r="I175" s="11">
        <f t="shared" si="171"/>
        <v>8</v>
      </c>
      <c r="J175" s="11">
        <f t="shared" si="171"/>
        <v>5</v>
      </c>
      <c r="K175" s="11">
        <f t="shared" si="171"/>
        <v>2</v>
      </c>
      <c r="L175" s="11">
        <f t="shared" si="171"/>
        <v>5</v>
      </c>
      <c r="M175" s="11">
        <f t="shared" si="171"/>
        <v>7</v>
      </c>
      <c r="P175" s="11" t="s">
        <v>377</v>
      </c>
      <c r="Q175" s="11">
        <v>2</v>
      </c>
      <c r="R175" s="11">
        <v>8</v>
      </c>
      <c r="S175" s="11">
        <v>7</v>
      </c>
      <c r="T175" s="11">
        <v>9</v>
      </c>
      <c r="U175" s="11">
        <v>2</v>
      </c>
      <c r="V175" s="11">
        <v>6</v>
      </c>
      <c r="W175" s="11">
        <v>2</v>
      </c>
      <c r="X175" s="11">
        <v>8</v>
      </c>
      <c r="Y175" s="11">
        <v>7</v>
      </c>
      <c r="Z175" s="11">
        <v>7</v>
      </c>
      <c r="AA175" s="11">
        <v>0</v>
      </c>
      <c r="AB175" s="11">
        <v>4</v>
      </c>
    </row>
    <row r="176" spans="1:28">
      <c r="A176" s="11" t="s">
        <v>236</v>
      </c>
      <c r="B176" s="11">
        <f t="shared" ref="B176:M176" si="172">VLOOKUP($A176,$P$3:$AB$227,COLUMN(B173),FALSE)</f>
        <v>6</v>
      </c>
      <c r="C176" s="11">
        <f t="shared" si="172"/>
        <v>1</v>
      </c>
      <c r="D176" s="11">
        <f t="shared" si="172"/>
        <v>3</v>
      </c>
      <c r="E176" s="11">
        <f t="shared" si="172"/>
        <v>9</v>
      </c>
      <c r="F176" s="11">
        <f t="shared" si="172"/>
        <v>7</v>
      </c>
      <c r="G176" s="11">
        <f t="shared" si="172"/>
        <v>6</v>
      </c>
      <c r="H176" s="11">
        <f t="shared" si="172"/>
        <v>6</v>
      </c>
      <c r="I176" s="11">
        <f t="shared" si="172"/>
        <v>7</v>
      </c>
      <c r="J176" s="11">
        <f t="shared" si="172"/>
        <v>4</v>
      </c>
      <c r="K176" s="11">
        <f t="shared" si="172"/>
        <v>0</v>
      </c>
      <c r="L176" s="11">
        <f t="shared" si="172"/>
        <v>0</v>
      </c>
      <c r="M176" s="11">
        <f t="shared" si="172"/>
        <v>5</v>
      </c>
      <c r="P176" s="11" t="s">
        <v>378</v>
      </c>
      <c r="Q176" s="11">
        <v>7</v>
      </c>
      <c r="R176" s="11">
        <v>1</v>
      </c>
      <c r="S176" s="11">
        <v>5</v>
      </c>
      <c r="T176" s="11">
        <v>8</v>
      </c>
      <c r="U176" s="11">
        <v>2</v>
      </c>
      <c r="V176" s="11">
        <v>0</v>
      </c>
      <c r="W176" s="11">
        <v>3</v>
      </c>
      <c r="X176" s="11">
        <v>3</v>
      </c>
      <c r="Y176" s="11">
        <v>3</v>
      </c>
      <c r="Z176" s="11">
        <v>5</v>
      </c>
      <c r="AA176" s="11">
        <v>6</v>
      </c>
      <c r="AB176" s="11">
        <v>8</v>
      </c>
    </row>
    <row r="177" spans="1:28">
      <c r="A177" s="11" t="s">
        <v>307</v>
      </c>
      <c r="B177" s="11">
        <f t="shared" ref="B177:M177" si="173">VLOOKUP($A177,$P$3:$AB$227,COLUMN(B174),FALSE)</f>
        <v>3</v>
      </c>
      <c r="C177" s="11">
        <f t="shared" si="173"/>
        <v>6</v>
      </c>
      <c r="D177" s="11">
        <f t="shared" si="173"/>
        <v>5</v>
      </c>
      <c r="E177" s="11">
        <f t="shared" si="173"/>
        <v>3</v>
      </c>
      <c r="F177" s="11">
        <f t="shared" si="173"/>
        <v>0</v>
      </c>
      <c r="G177" s="11">
        <f t="shared" si="173"/>
        <v>9</v>
      </c>
      <c r="H177" s="11">
        <f t="shared" si="173"/>
        <v>8</v>
      </c>
      <c r="I177" s="11">
        <f t="shared" si="173"/>
        <v>7</v>
      </c>
      <c r="J177" s="11">
        <f t="shared" si="173"/>
        <v>5</v>
      </c>
      <c r="K177" s="11">
        <f t="shared" si="173"/>
        <v>8</v>
      </c>
      <c r="L177" s="11">
        <f t="shared" si="173"/>
        <v>2</v>
      </c>
      <c r="M177" s="11">
        <f t="shared" si="173"/>
        <v>1</v>
      </c>
      <c r="P177" s="11" t="s">
        <v>379</v>
      </c>
      <c r="Q177" s="11">
        <v>5</v>
      </c>
      <c r="R177" s="11">
        <v>3</v>
      </c>
      <c r="S177" s="11">
        <v>5</v>
      </c>
      <c r="T177" s="11">
        <v>9</v>
      </c>
      <c r="U177" s="11">
        <v>9</v>
      </c>
      <c r="V177" s="11">
        <v>7</v>
      </c>
      <c r="W177" s="11">
        <v>9</v>
      </c>
      <c r="X177" s="11">
        <v>5</v>
      </c>
      <c r="Y177" s="11">
        <v>6</v>
      </c>
      <c r="Z177" s="11">
        <v>6</v>
      </c>
      <c r="AA177" s="11">
        <v>7</v>
      </c>
      <c r="AB177" s="11">
        <v>8</v>
      </c>
    </row>
    <row r="178" spans="1:28">
      <c r="P178" s="11" t="s">
        <v>291</v>
      </c>
      <c r="Q178" s="11">
        <v>0</v>
      </c>
      <c r="R178" s="11">
        <v>8</v>
      </c>
      <c r="S178" s="11">
        <v>8</v>
      </c>
      <c r="T178" s="11">
        <v>8</v>
      </c>
      <c r="U178" s="11">
        <v>2</v>
      </c>
      <c r="V178" s="11">
        <v>2</v>
      </c>
      <c r="W178" s="11">
        <v>0</v>
      </c>
      <c r="X178" s="11">
        <v>6</v>
      </c>
      <c r="Y178" s="11">
        <v>5</v>
      </c>
      <c r="Z178" s="11">
        <v>6</v>
      </c>
      <c r="AA178" s="11">
        <v>7</v>
      </c>
      <c r="AB178" s="11">
        <v>7</v>
      </c>
    </row>
    <row r="179" spans="1:28">
      <c r="P179" s="11" t="s">
        <v>250</v>
      </c>
      <c r="Q179" s="11">
        <v>3</v>
      </c>
      <c r="R179" s="11">
        <v>9</v>
      </c>
      <c r="S179" s="11">
        <v>2</v>
      </c>
      <c r="T179" s="11">
        <v>7</v>
      </c>
      <c r="U179" s="11">
        <v>7</v>
      </c>
      <c r="V179" s="11">
        <v>8</v>
      </c>
      <c r="W179" s="11">
        <v>0</v>
      </c>
      <c r="X179" s="11">
        <v>0</v>
      </c>
      <c r="Y179" s="11">
        <v>5</v>
      </c>
      <c r="Z179" s="11">
        <v>4</v>
      </c>
      <c r="AA179" s="11">
        <v>8</v>
      </c>
      <c r="AB179" s="11">
        <v>2</v>
      </c>
    </row>
    <row r="180" spans="1:28">
      <c r="P180" s="11" t="s">
        <v>369</v>
      </c>
      <c r="Q180" s="11">
        <v>9</v>
      </c>
      <c r="R180" s="11">
        <v>3</v>
      </c>
      <c r="S180" s="11">
        <v>0</v>
      </c>
      <c r="T180" s="11">
        <v>0</v>
      </c>
      <c r="U180" s="11">
        <v>8</v>
      </c>
      <c r="V180" s="11">
        <v>4</v>
      </c>
      <c r="W180" s="11">
        <v>0</v>
      </c>
      <c r="X180" s="11">
        <v>5</v>
      </c>
      <c r="Y180" s="11">
        <v>7</v>
      </c>
      <c r="Z180" s="11">
        <v>5</v>
      </c>
      <c r="AA180" s="11">
        <v>5</v>
      </c>
      <c r="AB180" s="11">
        <v>9</v>
      </c>
    </row>
    <row r="181" spans="1:28">
      <c r="P181" s="11" t="s">
        <v>308</v>
      </c>
      <c r="Q181" s="11">
        <v>9</v>
      </c>
      <c r="R181" s="11">
        <v>2</v>
      </c>
      <c r="S181" s="11">
        <v>5</v>
      </c>
      <c r="T181" s="11">
        <v>7</v>
      </c>
      <c r="U181" s="11">
        <v>5</v>
      </c>
      <c r="V181" s="11">
        <v>2</v>
      </c>
      <c r="W181" s="11">
        <v>2</v>
      </c>
      <c r="X181" s="11">
        <v>5</v>
      </c>
      <c r="Y181" s="11">
        <v>9</v>
      </c>
      <c r="Z181" s="11">
        <v>2</v>
      </c>
      <c r="AA181" s="11">
        <v>8</v>
      </c>
      <c r="AB181" s="11">
        <v>3</v>
      </c>
    </row>
    <row r="182" spans="1:28">
      <c r="P182" s="11" t="s">
        <v>224</v>
      </c>
      <c r="Q182" s="11">
        <v>2</v>
      </c>
      <c r="R182" s="11">
        <v>9</v>
      </c>
      <c r="S182" s="11">
        <v>8</v>
      </c>
      <c r="T182" s="11">
        <v>8</v>
      </c>
      <c r="U182" s="11">
        <v>2</v>
      </c>
      <c r="V182" s="11">
        <v>0</v>
      </c>
      <c r="W182" s="11">
        <v>7</v>
      </c>
      <c r="X182" s="11">
        <v>9</v>
      </c>
      <c r="Y182" s="11">
        <v>1</v>
      </c>
      <c r="Z182" s="11">
        <v>4</v>
      </c>
      <c r="AA182" s="11">
        <v>3</v>
      </c>
      <c r="AB182" s="11">
        <v>0</v>
      </c>
    </row>
    <row r="183" spans="1:28">
      <c r="P183" s="11" t="s">
        <v>280</v>
      </c>
      <c r="Q183" s="11">
        <v>2</v>
      </c>
      <c r="R183" s="11">
        <v>1</v>
      </c>
      <c r="S183" s="11">
        <v>6</v>
      </c>
      <c r="T183" s="11">
        <v>7</v>
      </c>
      <c r="U183" s="11">
        <v>6</v>
      </c>
      <c r="V183" s="11">
        <v>2</v>
      </c>
      <c r="W183" s="11">
        <v>7</v>
      </c>
      <c r="X183" s="11">
        <v>8</v>
      </c>
      <c r="Y183" s="11">
        <v>5</v>
      </c>
      <c r="Z183" s="11">
        <v>8</v>
      </c>
      <c r="AA183" s="11">
        <v>9</v>
      </c>
      <c r="AB183" s="11">
        <v>7</v>
      </c>
    </row>
    <row r="184" spans="1:28">
      <c r="P184" s="11" t="s">
        <v>326</v>
      </c>
      <c r="Q184" s="11">
        <v>0</v>
      </c>
      <c r="R184" s="11">
        <v>7</v>
      </c>
      <c r="S184" s="11">
        <v>1</v>
      </c>
      <c r="T184" s="11">
        <v>4</v>
      </c>
      <c r="U184" s="11">
        <v>6</v>
      </c>
      <c r="V184" s="11">
        <v>9</v>
      </c>
      <c r="W184" s="11">
        <v>3</v>
      </c>
      <c r="X184" s="11">
        <v>2</v>
      </c>
      <c r="Y184" s="11">
        <v>6</v>
      </c>
      <c r="Z184" s="11">
        <v>8</v>
      </c>
      <c r="AA184" s="11">
        <v>2</v>
      </c>
      <c r="AB184" s="11">
        <v>2</v>
      </c>
    </row>
    <row r="185" spans="1:28">
      <c r="P185" s="11" t="s">
        <v>380</v>
      </c>
      <c r="Q185" s="11">
        <v>9</v>
      </c>
      <c r="R185" s="11">
        <v>5</v>
      </c>
      <c r="S185" s="11">
        <v>6</v>
      </c>
      <c r="T185" s="11">
        <v>0</v>
      </c>
      <c r="U185" s="11">
        <v>1</v>
      </c>
      <c r="V185" s="11">
        <v>9</v>
      </c>
      <c r="W185" s="11">
        <v>4</v>
      </c>
      <c r="X185" s="11">
        <v>3</v>
      </c>
      <c r="Y185" s="11">
        <v>4</v>
      </c>
      <c r="Z185" s="11">
        <v>3</v>
      </c>
      <c r="AA185" s="11">
        <v>4</v>
      </c>
      <c r="AB185" s="11">
        <v>1</v>
      </c>
    </row>
    <row r="186" spans="1:28">
      <c r="P186" s="11" t="s">
        <v>381</v>
      </c>
      <c r="Q186" s="11">
        <v>0</v>
      </c>
      <c r="R186" s="11">
        <v>6</v>
      </c>
      <c r="S186" s="11">
        <v>2</v>
      </c>
      <c r="T186" s="11">
        <v>1</v>
      </c>
      <c r="U186" s="11">
        <v>3</v>
      </c>
      <c r="V186" s="11">
        <v>8</v>
      </c>
      <c r="W186" s="11">
        <v>1</v>
      </c>
      <c r="X186" s="11">
        <v>2</v>
      </c>
      <c r="Y186" s="11">
        <v>0</v>
      </c>
      <c r="Z186" s="11">
        <v>1</v>
      </c>
      <c r="AA186" s="11">
        <v>6</v>
      </c>
      <c r="AB186" s="11">
        <v>2</v>
      </c>
    </row>
    <row r="187" spans="1:28">
      <c r="P187" s="11" t="s">
        <v>282</v>
      </c>
      <c r="Q187" s="11">
        <v>4</v>
      </c>
      <c r="R187" s="11">
        <v>2</v>
      </c>
      <c r="S187" s="11">
        <v>6</v>
      </c>
      <c r="T187" s="11">
        <v>1</v>
      </c>
      <c r="U187" s="11">
        <v>0</v>
      </c>
      <c r="V187" s="11">
        <v>6</v>
      </c>
      <c r="W187" s="11">
        <v>8</v>
      </c>
      <c r="X187" s="11">
        <v>4</v>
      </c>
      <c r="Y187" s="11">
        <v>8</v>
      </c>
      <c r="Z187" s="11">
        <v>3</v>
      </c>
      <c r="AA187" s="11">
        <v>7</v>
      </c>
      <c r="AB187" s="11">
        <v>0</v>
      </c>
    </row>
    <row r="188" spans="1:28">
      <c r="P188" s="11" t="s">
        <v>382</v>
      </c>
      <c r="Q188" s="11">
        <v>7</v>
      </c>
      <c r="R188" s="11">
        <v>9</v>
      </c>
      <c r="S188" s="11">
        <v>8</v>
      </c>
      <c r="T188" s="11">
        <v>0</v>
      </c>
      <c r="U188" s="11">
        <v>5</v>
      </c>
      <c r="V188" s="11">
        <v>8</v>
      </c>
      <c r="W188" s="11">
        <v>1</v>
      </c>
      <c r="X188" s="11">
        <v>3</v>
      </c>
      <c r="Y188" s="11">
        <v>4</v>
      </c>
      <c r="Z188" s="11">
        <v>7</v>
      </c>
      <c r="AA188" s="11">
        <v>0</v>
      </c>
      <c r="AB188" s="11">
        <v>4</v>
      </c>
    </row>
    <row r="189" spans="1:28">
      <c r="P189" s="11" t="s">
        <v>330</v>
      </c>
      <c r="Q189" s="11">
        <v>1</v>
      </c>
      <c r="R189" s="11">
        <v>3</v>
      </c>
      <c r="S189" s="11">
        <v>3</v>
      </c>
      <c r="T189" s="11">
        <v>0</v>
      </c>
      <c r="U189" s="11">
        <v>9</v>
      </c>
      <c r="V189" s="11">
        <v>6</v>
      </c>
      <c r="W189" s="11">
        <v>5</v>
      </c>
      <c r="X189" s="11">
        <v>2</v>
      </c>
      <c r="Y189" s="11">
        <v>3</v>
      </c>
      <c r="Z189" s="11">
        <v>9</v>
      </c>
      <c r="AA189" s="11">
        <v>5</v>
      </c>
      <c r="AB189" s="11">
        <v>1</v>
      </c>
    </row>
    <row r="190" spans="1:28">
      <c r="P190" s="11" t="s">
        <v>231</v>
      </c>
      <c r="Q190" s="11">
        <v>1</v>
      </c>
      <c r="R190" s="11">
        <v>2</v>
      </c>
      <c r="S190" s="11">
        <v>6</v>
      </c>
      <c r="T190" s="11">
        <v>9</v>
      </c>
      <c r="U190" s="11">
        <v>6</v>
      </c>
      <c r="V190" s="11">
        <v>1</v>
      </c>
      <c r="W190" s="11">
        <v>4</v>
      </c>
      <c r="X190" s="11">
        <v>2</v>
      </c>
      <c r="Y190" s="11">
        <v>5</v>
      </c>
      <c r="Z190" s="11">
        <v>2</v>
      </c>
      <c r="AA190" s="11">
        <v>1</v>
      </c>
      <c r="AB190" s="11">
        <v>5</v>
      </c>
    </row>
    <row r="191" spans="1:28">
      <c r="P191" s="11" t="s">
        <v>383</v>
      </c>
      <c r="Q191" s="11">
        <v>0</v>
      </c>
      <c r="R191" s="11">
        <v>6</v>
      </c>
      <c r="S191" s="11">
        <v>9</v>
      </c>
      <c r="T191" s="11">
        <v>7</v>
      </c>
      <c r="U191" s="11">
        <v>0</v>
      </c>
      <c r="V191" s="11">
        <v>9</v>
      </c>
      <c r="W191" s="11">
        <v>3</v>
      </c>
      <c r="X191" s="11">
        <v>6</v>
      </c>
      <c r="Y191" s="11">
        <v>3</v>
      </c>
      <c r="Z191" s="11">
        <v>5</v>
      </c>
      <c r="AA191" s="11">
        <v>8</v>
      </c>
      <c r="AB191" s="11">
        <v>9</v>
      </c>
    </row>
    <row r="192" spans="1:28">
      <c r="P192" s="11" t="s">
        <v>289</v>
      </c>
      <c r="Q192" s="11">
        <v>7</v>
      </c>
      <c r="R192" s="11">
        <v>8</v>
      </c>
      <c r="S192" s="11">
        <v>4</v>
      </c>
      <c r="T192" s="11">
        <v>6</v>
      </c>
      <c r="U192" s="11">
        <v>0</v>
      </c>
      <c r="V192" s="11">
        <v>2</v>
      </c>
      <c r="W192" s="11">
        <v>2</v>
      </c>
      <c r="X192" s="11">
        <v>9</v>
      </c>
      <c r="Y192" s="11">
        <v>8</v>
      </c>
      <c r="Z192" s="11">
        <v>2</v>
      </c>
      <c r="AA192" s="11">
        <v>5</v>
      </c>
      <c r="AB192" s="11">
        <v>8</v>
      </c>
    </row>
    <row r="193" spans="16:28">
      <c r="P193" s="11" t="s">
        <v>321</v>
      </c>
      <c r="Q193" s="11">
        <v>4</v>
      </c>
      <c r="R193" s="11">
        <v>0</v>
      </c>
      <c r="S193" s="11">
        <v>8</v>
      </c>
      <c r="T193" s="11">
        <v>9</v>
      </c>
      <c r="U193" s="11">
        <v>3</v>
      </c>
      <c r="V193" s="11">
        <v>2</v>
      </c>
      <c r="W193" s="11">
        <v>5</v>
      </c>
      <c r="X193" s="11">
        <v>3</v>
      </c>
      <c r="Y193" s="11">
        <v>0</v>
      </c>
      <c r="Z193" s="11">
        <v>8</v>
      </c>
      <c r="AA193" s="11">
        <v>7</v>
      </c>
      <c r="AB193" s="11">
        <v>2</v>
      </c>
    </row>
    <row r="194" spans="16:28">
      <c r="P194" s="11" t="s">
        <v>310</v>
      </c>
      <c r="Q194" s="11">
        <v>5</v>
      </c>
      <c r="R194" s="11">
        <v>9</v>
      </c>
      <c r="S194" s="11">
        <v>8</v>
      </c>
      <c r="T194" s="11">
        <v>8</v>
      </c>
      <c r="U194" s="11">
        <v>0</v>
      </c>
      <c r="V194" s="11">
        <v>1</v>
      </c>
      <c r="W194" s="11">
        <v>1</v>
      </c>
      <c r="X194" s="11">
        <v>3</v>
      </c>
      <c r="Y194" s="11">
        <v>6</v>
      </c>
      <c r="Z194" s="11">
        <v>5</v>
      </c>
      <c r="AA194" s="11">
        <v>0</v>
      </c>
      <c r="AB194" s="11">
        <v>5</v>
      </c>
    </row>
    <row r="195" spans="16:28">
      <c r="P195" s="11" t="s">
        <v>384</v>
      </c>
      <c r="Q195" s="11">
        <v>6</v>
      </c>
      <c r="R195" s="11">
        <v>2</v>
      </c>
      <c r="S195" s="11">
        <v>5</v>
      </c>
      <c r="T195" s="11">
        <v>9</v>
      </c>
      <c r="U195" s="11">
        <v>8</v>
      </c>
      <c r="V195" s="11">
        <v>1</v>
      </c>
      <c r="W195" s="11">
        <v>5</v>
      </c>
      <c r="X195" s="11">
        <v>1</v>
      </c>
      <c r="Y195" s="11">
        <v>4</v>
      </c>
      <c r="Z195" s="11">
        <v>1</v>
      </c>
      <c r="AA195" s="11">
        <v>4</v>
      </c>
      <c r="AB195" s="11">
        <v>7</v>
      </c>
    </row>
    <row r="196" spans="16:28">
      <c r="P196" s="11" t="s">
        <v>385</v>
      </c>
      <c r="Q196" s="11">
        <v>2</v>
      </c>
      <c r="R196" s="11">
        <v>7</v>
      </c>
      <c r="S196" s="11">
        <v>1</v>
      </c>
      <c r="T196" s="11">
        <v>3</v>
      </c>
      <c r="U196" s="11">
        <v>3</v>
      </c>
      <c r="V196" s="11">
        <v>0</v>
      </c>
      <c r="W196" s="11">
        <v>5</v>
      </c>
      <c r="X196" s="11">
        <v>8</v>
      </c>
      <c r="Y196" s="11">
        <v>2</v>
      </c>
      <c r="Z196" s="11">
        <v>9</v>
      </c>
      <c r="AA196" s="11">
        <v>2</v>
      </c>
      <c r="AB196" s="11">
        <v>0</v>
      </c>
    </row>
    <row r="197" spans="16:28">
      <c r="P197" s="11" t="s">
        <v>211</v>
      </c>
      <c r="Q197" s="11">
        <v>9</v>
      </c>
      <c r="R197" s="11">
        <v>4</v>
      </c>
      <c r="S197" s="11">
        <v>3</v>
      </c>
      <c r="T197" s="11">
        <v>1</v>
      </c>
      <c r="U197" s="11">
        <v>9</v>
      </c>
      <c r="V197" s="11">
        <v>5</v>
      </c>
      <c r="W197" s="11">
        <v>8</v>
      </c>
      <c r="X197" s="11">
        <v>0</v>
      </c>
      <c r="Y197" s="11">
        <v>0</v>
      </c>
      <c r="Z197" s="11">
        <v>8</v>
      </c>
      <c r="AA197" s="11">
        <v>3</v>
      </c>
      <c r="AB197" s="11">
        <v>9</v>
      </c>
    </row>
    <row r="198" spans="16:28">
      <c r="P198" s="11" t="s">
        <v>386</v>
      </c>
      <c r="Q198" s="11">
        <v>8</v>
      </c>
      <c r="R198" s="11">
        <v>1</v>
      </c>
      <c r="S198" s="11">
        <v>4</v>
      </c>
      <c r="T198" s="11">
        <v>9</v>
      </c>
      <c r="U198" s="11">
        <v>9</v>
      </c>
      <c r="V198" s="11">
        <v>6</v>
      </c>
      <c r="W198" s="11">
        <v>3</v>
      </c>
      <c r="X198" s="11">
        <v>6</v>
      </c>
      <c r="Y198" s="11">
        <v>3</v>
      </c>
      <c r="Z198" s="11">
        <v>6</v>
      </c>
      <c r="AA198" s="11">
        <v>3</v>
      </c>
      <c r="AB198" s="11">
        <v>2</v>
      </c>
    </row>
    <row r="199" spans="16:28">
      <c r="P199" s="11" t="s">
        <v>387</v>
      </c>
      <c r="Q199" s="11">
        <v>2</v>
      </c>
      <c r="R199" s="11">
        <v>0</v>
      </c>
      <c r="S199" s="11">
        <v>9</v>
      </c>
      <c r="T199" s="11">
        <v>9</v>
      </c>
      <c r="U199" s="11">
        <v>3</v>
      </c>
      <c r="V199" s="11">
        <v>9</v>
      </c>
      <c r="W199" s="11">
        <v>6</v>
      </c>
      <c r="X199" s="11">
        <v>3</v>
      </c>
      <c r="Y199" s="11">
        <v>0</v>
      </c>
      <c r="Z199" s="11">
        <v>8</v>
      </c>
      <c r="AA199" s="11">
        <v>6</v>
      </c>
      <c r="AB199" s="11">
        <v>1</v>
      </c>
    </row>
    <row r="200" spans="16:28">
      <c r="P200" s="11" t="s">
        <v>388</v>
      </c>
      <c r="Q200" s="11">
        <v>7</v>
      </c>
      <c r="R200" s="11">
        <v>6</v>
      </c>
      <c r="S200" s="11">
        <v>2</v>
      </c>
      <c r="T200" s="11">
        <v>0</v>
      </c>
      <c r="U200" s="11">
        <v>7</v>
      </c>
      <c r="V200" s="11">
        <v>3</v>
      </c>
      <c r="W200" s="11">
        <v>3</v>
      </c>
      <c r="X200" s="11">
        <v>0</v>
      </c>
      <c r="Y200" s="11">
        <v>2</v>
      </c>
      <c r="Z200" s="11">
        <v>6</v>
      </c>
      <c r="AA200" s="11">
        <v>4</v>
      </c>
      <c r="AB200" s="11">
        <v>3</v>
      </c>
    </row>
    <row r="201" spans="16:28">
      <c r="P201" s="11" t="s">
        <v>389</v>
      </c>
      <c r="Q201" s="11">
        <v>5</v>
      </c>
      <c r="R201" s="11">
        <v>0</v>
      </c>
      <c r="S201" s="11">
        <v>8</v>
      </c>
      <c r="T201" s="11">
        <v>0</v>
      </c>
      <c r="U201" s="11">
        <v>1</v>
      </c>
      <c r="V201" s="11">
        <v>6</v>
      </c>
      <c r="W201" s="11">
        <v>6</v>
      </c>
      <c r="X201" s="11">
        <v>0</v>
      </c>
      <c r="Y201" s="11">
        <v>8</v>
      </c>
      <c r="Z201" s="11">
        <v>0</v>
      </c>
      <c r="AA201" s="11">
        <v>6</v>
      </c>
      <c r="AB201" s="11">
        <v>0</v>
      </c>
    </row>
    <row r="202" spans="16:28">
      <c r="P202" s="11" t="s">
        <v>390</v>
      </c>
      <c r="Q202" s="11">
        <v>6</v>
      </c>
      <c r="R202" s="11">
        <v>1</v>
      </c>
      <c r="S202" s="11">
        <v>2</v>
      </c>
      <c r="T202" s="11">
        <v>4</v>
      </c>
      <c r="U202" s="11">
        <v>4</v>
      </c>
      <c r="V202" s="11">
        <v>7</v>
      </c>
      <c r="W202" s="11">
        <v>2</v>
      </c>
      <c r="X202" s="11">
        <v>7</v>
      </c>
      <c r="Y202" s="11">
        <v>5</v>
      </c>
      <c r="Z202" s="11">
        <v>0</v>
      </c>
      <c r="AA202" s="11">
        <v>6</v>
      </c>
      <c r="AB202" s="11">
        <v>0</v>
      </c>
    </row>
    <row r="203" spans="16:28">
      <c r="P203" s="11" t="s">
        <v>350</v>
      </c>
      <c r="Q203" s="11">
        <v>9</v>
      </c>
      <c r="R203" s="11">
        <v>8</v>
      </c>
      <c r="S203" s="11">
        <v>6</v>
      </c>
      <c r="T203" s="11">
        <v>7</v>
      </c>
      <c r="U203" s="11">
        <v>8</v>
      </c>
      <c r="V203" s="11">
        <v>0</v>
      </c>
      <c r="W203" s="11">
        <v>2</v>
      </c>
      <c r="X203" s="11">
        <v>6</v>
      </c>
      <c r="Y203" s="11">
        <v>6</v>
      </c>
      <c r="Z203" s="11">
        <v>1</v>
      </c>
      <c r="AA203" s="11">
        <v>2</v>
      </c>
      <c r="AB203" s="11">
        <v>7</v>
      </c>
    </row>
    <row r="204" spans="16:28">
      <c r="P204" s="11" t="s">
        <v>391</v>
      </c>
      <c r="Q204" s="11">
        <v>7</v>
      </c>
      <c r="R204" s="11">
        <v>9</v>
      </c>
      <c r="S204" s="11">
        <v>5</v>
      </c>
      <c r="T204" s="11">
        <v>0</v>
      </c>
      <c r="U204" s="11">
        <v>9</v>
      </c>
      <c r="V204" s="11">
        <v>5</v>
      </c>
      <c r="W204" s="11">
        <v>8</v>
      </c>
      <c r="X204" s="11">
        <v>3</v>
      </c>
      <c r="Y204" s="11">
        <v>6</v>
      </c>
      <c r="Z204" s="11">
        <v>2</v>
      </c>
      <c r="AA204" s="11">
        <v>8</v>
      </c>
      <c r="AB204" s="11">
        <v>5</v>
      </c>
    </row>
    <row r="205" spans="16:28">
      <c r="P205" s="11" t="s">
        <v>392</v>
      </c>
      <c r="Q205" s="11">
        <v>2</v>
      </c>
      <c r="R205" s="11">
        <v>1</v>
      </c>
      <c r="S205" s="11">
        <v>8</v>
      </c>
      <c r="T205" s="11">
        <v>7</v>
      </c>
      <c r="U205" s="11">
        <v>8</v>
      </c>
      <c r="V205" s="11">
        <v>6</v>
      </c>
      <c r="W205" s="11">
        <v>4</v>
      </c>
      <c r="X205" s="11">
        <v>8</v>
      </c>
      <c r="Y205" s="11">
        <v>5</v>
      </c>
      <c r="Z205" s="11">
        <v>2</v>
      </c>
      <c r="AA205" s="11">
        <v>6</v>
      </c>
      <c r="AB205" s="11">
        <v>5</v>
      </c>
    </row>
    <row r="206" spans="16:28">
      <c r="P206" s="11" t="s">
        <v>393</v>
      </c>
      <c r="Q206" s="11">
        <v>5</v>
      </c>
      <c r="R206" s="11">
        <v>0</v>
      </c>
      <c r="S206" s="11">
        <v>4</v>
      </c>
      <c r="T206" s="11">
        <v>8</v>
      </c>
      <c r="U206" s="11">
        <v>5</v>
      </c>
      <c r="V206" s="11">
        <v>2</v>
      </c>
      <c r="W206" s="11">
        <v>7</v>
      </c>
      <c r="X206" s="11">
        <v>5</v>
      </c>
      <c r="Y206" s="11">
        <v>8</v>
      </c>
      <c r="Z206" s="11">
        <v>2</v>
      </c>
      <c r="AA206" s="11">
        <v>0</v>
      </c>
      <c r="AB206" s="11">
        <v>6</v>
      </c>
    </row>
    <row r="207" spans="16:28">
      <c r="P207" s="11" t="s">
        <v>394</v>
      </c>
      <c r="Q207" s="11">
        <v>7</v>
      </c>
      <c r="R207" s="11">
        <v>0</v>
      </c>
      <c r="S207" s="11">
        <v>8</v>
      </c>
      <c r="T207" s="11">
        <v>1</v>
      </c>
      <c r="U207" s="11">
        <v>8</v>
      </c>
      <c r="V207" s="11">
        <v>6</v>
      </c>
      <c r="W207" s="11">
        <v>6</v>
      </c>
      <c r="X207" s="11">
        <v>8</v>
      </c>
      <c r="Y207" s="11">
        <v>7</v>
      </c>
      <c r="Z207" s="11">
        <v>7</v>
      </c>
      <c r="AA207" s="11">
        <v>1</v>
      </c>
      <c r="AB207" s="11">
        <v>6</v>
      </c>
    </row>
    <row r="208" spans="16:28">
      <c r="P208" s="11" t="s">
        <v>395</v>
      </c>
      <c r="Q208" s="11">
        <v>0</v>
      </c>
      <c r="R208" s="11">
        <v>7</v>
      </c>
      <c r="S208" s="11">
        <v>7</v>
      </c>
      <c r="T208" s="11">
        <v>4</v>
      </c>
      <c r="U208" s="11">
        <v>0</v>
      </c>
      <c r="V208" s="11">
        <v>2</v>
      </c>
      <c r="W208" s="11">
        <v>9</v>
      </c>
      <c r="X208" s="11">
        <v>0</v>
      </c>
      <c r="Y208" s="11">
        <v>2</v>
      </c>
      <c r="Z208" s="11">
        <v>7</v>
      </c>
      <c r="AA208" s="11">
        <v>3</v>
      </c>
      <c r="AB208" s="11">
        <v>1</v>
      </c>
    </row>
    <row r="209" spans="16:28">
      <c r="P209" s="11" t="s">
        <v>396</v>
      </c>
      <c r="Q209" s="11">
        <v>8</v>
      </c>
      <c r="R209" s="11">
        <v>3</v>
      </c>
      <c r="S209" s="11">
        <v>7</v>
      </c>
      <c r="T209" s="11">
        <v>2</v>
      </c>
      <c r="U209" s="11">
        <v>1</v>
      </c>
      <c r="V209" s="11">
        <v>7</v>
      </c>
      <c r="W209" s="11">
        <v>2</v>
      </c>
      <c r="X209" s="11">
        <v>1</v>
      </c>
      <c r="Y209" s="11">
        <v>7</v>
      </c>
      <c r="Z209" s="11">
        <v>0</v>
      </c>
      <c r="AA209" s="11">
        <v>1</v>
      </c>
      <c r="AB209" s="11">
        <v>1</v>
      </c>
    </row>
    <row r="210" spans="16:28">
      <c r="P210" s="11" t="s">
        <v>247</v>
      </c>
      <c r="Q210" s="11">
        <v>2</v>
      </c>
      <c r="R210" s="11">
        <v>6</v>
      </c>
      <c r="S210" s="11">
        <v>8</v>
      </c>
      <c r="T210" s="11">
        <v>8</v>
      </c>
      <c r="U210" s="11">
        <v>1</v>
      </c>
      <c r="V210" s="11">
        <v>1</v>
      </c>
      <c r="W210" s="11">
        <v>3</v>
      </c>
      <c r="X210" s="11">
        <v>3</v>
      </c>
      <c r="Y210" s="11">
        <v>0</v>
      </c>
      <c r="Z210" s="11">
        <v>3</v>
      </c>
      <c r="AA210" s="11">
        <v>0</v>
      </c>
      <c r="AB210" s="11">
        <v>8</v>
      </c>
    </row>
    <row r="211" spans="16:28">
      <c r="P211" s="11" t="s">
        <v>204</v>
      </c>
      <c r="Q211" s="11">
        <v>6</v>
      </c>
      <c r="R211" s="11">
        <v>1</v>
      </c>
      <c r="S211" s="11">
        <v>9</v>
      </c>
      <c r="T211" s="11">
        <v>2</v>
      </c>
      <c r="U211" s="11">
        <v>9</v>
      </c>
      <c r="V211" s="11">
        <v>1</v>
      </c>
      <c r="W211" s="11">
        <v>5</v>
      </c>
      <c r="X211" s="11">
        <v>4</v>
      </c>
      <c r="Y211" s="11">
        <v>4</v>
      </c>
      <c r="Z211" s="11">
        <v>4</v>
      </c>
      <c r="AA211" s="11">
        <v>7</v>
      </c>
      <c r="AB211" s="11">
        <v>3</v>
      </c>
    </row>
    <row r="212" spans="16:28">
      <c r="P212" s="11" t="s">
        <v>287</v>
      </c>
      <c r="Q212" s="11">
        <v>7</v>
      </c>
      <c r="R212" s="11">
        <v>4</v>
      </c>
      <c r="S212" s="11">
        <v>1</v>
      </c>
      <c r="T212" s="11">
        <v>0</v>
      </c>
      <c r="U212" s="11">
        <v>2</v>
      </c>
      <c r="V212" s="11">
        <v>6</v>
      </c>
      <c r="W212" s="11">
        <v>9</v>
      </c>
      <c r="X212" s="11">
        <v>2</v>
      </c>
      <c r="Y212" s="11">
        <v>2</v>
      </c>
      <c r="Z212" s="11">
        <v>0</v>
      </c>
      <c r="AA212" s="11">
        <v>4</v>
      </c>
      <c r="AB212" s="11">
        <v>2</v>
      </c>
    </row>
    <row r="213" spans="16:28">
      <c r="P213" s="11" t="s">
        <v>397</v>
      </c>
      <c r="Q213" s="11">
        <v>5</v>
      </c>
      <c r="R213" s="11">
        <v>9</v>
      </c>
      <c r="S213" s="11">
        <v>5</v>
      </c>
      <c r="T213" s="11">
        <v>1</v>
      </c>
      <c r="U213" s="11">
        <v>1</v>
      </c>
      <c r="V213" s="11">
        <v>2</v>
      </c>
      <c r="W213" s="11">
        <v>3</v>
      </c>
      <c r="X213" s="11">
        <v>2</v>
      </c>
      <c r="Y213" s="11">
        <v>7</v>
      </c>
      <c r="Z213" s="11">
        <v>2</v>
      </c>
      <c r="AA213" s="11">
        <v>2</v>
      </c>
      <c r="AB213" s="11">
        <v>1</v>
      </c>
    </row>
    <row r="214" spans="16:28">
      <c r="P214" s="11" t="s">
        <v>278</v>
      </c>
      <c r="Q214" s="11">
        <v>9</v>
      </c>
      <c r="R214" s="11">
        <v>5</v>
      </c>
      <c r="S214" s="11">
        <v>2</v>
      </c>
      <c r="T214" s="11">
        <v>9</v>
      </c>
      <c r="U214" s="11">
        <v>9</v>
      </c>
      <c r="V214" s="11">
        <v>9</v>
      </c>
      <c r="W214" s="11">
        <v>5</v>
      </c>
      <c r="X214" s="11">
        <v>4</v>
      </c>
      <c r="Y214" s="11">
        <v>9</v>
      </c>
      <c r="Z214" s="11">
        <v>6</v>
      </c>
      <c r="AA214" s="11">
        <v>0</v>
      </c>
      <c r="AB214" s="11">
        <v>0</v>
      </c>
    </row>
    <row r="215" spans="16:28">
      <c r="P215" s="11" t="s">
        <v>357</v>
      </c>
      <c r="Q215" s="11">
        <v>6</v>
      </c>
      <c r="R215" s="11">
        <v>9</v>
      </c>
      <c r="S215" s="11">
        <v>6</v>
      </c>
      <c r="T215" s="11">
        <v>1</v>
      </c>
      <c r="U215" s="11">
        <v>9</v>
      </c>
      <c r="V215" s="11">
        <v>5</v>
      </c>
      <c r="W215" s="11">
        <v>2</v>
      </c>
      <c r="X215" s="11">
        <v>1</v>
      </c>
      <c r="Y215" s="11">
        <v>9</v>
      </c>
      <c r="Z215" s="11">
        <v>5</v>
      </c>
      <c r="AA215" s="11">
        <v>1</v>
      </c>
      <c r="AB215" s="11">
        <v>4</v>
      </c>
    </row>
    <row r="216" spans="16:28">
      <c r="P216" s="11" t="s">
        <v>276</v>
      </c>
      <c r="Q216" s="11">
        <v>7</v>
      </c>
      <c r="R216" s="11">
        <v>8</v>
      </c>
      <c r="S216" s="11">
        <v>5</v>
      </c>
      <c r="T216" s="11">
        <v>8</v>
      </c>
      <c r="U216" s="11">
        <v>7</v>
      </c>
      <c r="V216" s="11">
        <v>0</v>
      </c>
      <c r="W216" s="11">
        <v>0</v>
      </c>
      <c r="X216" s="11">
        <v>9</v>
      </c>
      <c r="Y216" s="11">
        <v>2</v>
      </c>
      <c r="Z216" s="11">
        <v>0</v>
      </c>
      <c r="AA216" s="11">
        <v>3</v>
      </c>
      <c r="AB216" s="11">
        <v>2</v>
      </c>
    </row>
    <row r="217" spans="16:28">
      <c r="P217" s="11" t="s">
        <v>398</v>
      </c>
      <c r="Q217" s="11">
        <v>7</v>
      </c>
      <c r="R217" s="11">
        <v>5</v>
      </c>
      <c r="S217" s="11">
        <v>7</v>
      </c>
      <c r="T217" s="11">
        <v>0</v>
      </c>
      <c r="U217" s="11">
        <v>0</v>
      </c>
      <c r="V217" s="11">
        <v>3</v>
      </c>
      <c r="W217" s="11">
        <v>3</v>
      </c>
      <c r="X217" s="11">
        <v>2</v>
      </c>
      <c r="Y217" s="11">
        <v>8</v>
      </c>
      <c r="Z217" s="11">
        <v>6</v>
      </c>
      <c r="AA217" s="11">
        <v>8</v>
      </c>
      <c r="AB217" s="11">
        <v>7</v>
      </c>
    </row>
    <row r="218" spans="16:28">
      <c r="P218" s="11" t="s">
        <v>399</v>
      </c>
      <c r="Q218" s="11">
        <v>8</v>
      </c>
      <c r="R218" s="11">
        <v>2</v>
      </c>
      <c r="S218" s="11">
        <v>7</v>
      </c>
      <c r="T218" s="11">
        <v>0</v>
      </c>
      <c r="U218" s="11">
        <v>5</v>
      </c>
      <c r="V218" s="11">
        <v>3</v>
      </c>
      <c r="W218" s="11">
        <v>9</v>
      </c>
      <c r="X218" s="11">
        <v>8</v>
      </c>
      <c r="Y218" s="11">
        <v>9</v>
      </c>
      <c r="Z218" s="11">
        <v>0</v>
      </c>
      <c r="AA218" s="11">
        <v>9</v>
      </c>
      <c r="AB218" s="11">
        <v>4</v>
      </c>
    </row>
    <row r="219" spans="16:28">
      <c r="P219" s="11" t="s">
        <v>315</v>
      </c>
      <c r="Q219" s="11">
        <v>4</v>
      </c>
      <c r="R219" s="11">
        <v>3</v>
      </c>
      <c r="S219" s="11">
        <v>6</v>
      </c>
      <c r="T219" s="11">
        <v>3</v>
      </c>
      <c r="U219" s="11">
        <v>4</v>
      </c>
      <c r="V219" s="11">
        <v>5</v>
      </c>
      <c r="W219" s="11">
        <v>5</v>
      </c>
      <c r="X219" s="11">
        <v>9</v>
      </c>
      <c r="Y219" s="11">
        <v>0</v>
      </c>
      <c r="Z219" s="11">
        <v>7</v>
      </c>
      <c r="AA219" s="11">
        <v>6</v>
      </c>
      <c r="AB219" s="11">
        <v>0</v>
      </c>
    </row>
    <row r="220" spans="16:28">
      <c r="P220" s="11" t="s">
        <v>400</v>
      </c>
      <c r="Q220" s="11">
        <v>8</v>
      </c>
      <c r="R220" s="11">
        <v>9</v>
      </c>
      <c r="S220" s="11">
        <v>1</v>
      </c>
      <c r="T220" s="11">
        <v>9</v>
      </c>
      <c r="U220" s="11">
        <v>5</v>
      </c>
      <c r="V220" s="11">
        <v>4</v>
      </c>
      <c r="W220" s="11">
        <v>3</v>
      </c>
      <c r="X220" s="11">
        <v>4</v>
      </c>
      <c r="Y220" s="11">
        <v>6</v>
      </c>
      <c r="Z220" s="11">
        <v>0</v>
      </c>
      <c r="AA220" s="11">
        <v>0</v>
      </c>
      <c r="AB220" s="11">
        <v>1</v>
      </c>
    </row>
    <row r="221" spans="16:28">
      <c r="P221" s="11" t="s">
        <v>401</v>
      </c>
      <c r="Q221" s="11">
        <v>1</v>
      </c>
      <c r="R221" s="11">
        <v>9</v>
      </c>
      <c r="S221" s="11">
        <v>1</v>
      </c>
      <c r="T221" s="11">
        <v>9</v>
      </c>
      <c r="U221" s="11">
        <v>1</v>
      </c>
      <c r="V221" s="11">
        <v>9</v>
      </c>
      <c r="W221" s="11">
        <v>0</v>
      </c>
      <c r="X221" s="11">
        <v>1</v>
      </c>
      <c r="Y221" s="11">
        <v>5</v>
      </c>
      <c r="Z221" s="11">
        <v>5</v>
      </c>
      <c r="AA221" s="11">
        <v>3</v>
      </c>
      <c r="AB221" s="11">
        <v>5</v>
      </c>
    </row>
    <row r="222" spans="16:28">
      <c r="P222" s="11" t="s">
        <v>402</v>
      </c>
      <c r="Q222" s="11">
        <v>8</v>
      </c>
      <c r="R222" s="11">
        <v>7</v>
      </c>
      <c r="S222" s="11">
        <v>3</v>
      </c>
      <c r="T222" s="11">
        <v>2</v>
      </c>
      <c r="U222" s="11">
        <v>6</v>
      </c>
      <c r="V222" s="11">
        <v>3</v>
      </c>
      <c r="W222" s="11">
        <v>6</v>
      </c>
      <c r="X222" s="11">
        <v>1</v>
      </c>
      <c r="Y222" s="11">
        <v>3</v>
      </c>
      <c r="Z222" s="11">
        <v>5</v>
      </c>
      <c r="AA222" s="11">
        <v>9</v>
      </c>
      <c r="AB222" s="11">
        <v>4</v>
      </c>
    </row>
    <row r="223" spans="16:28">
      <c r="P223" s="11" t="s">
        <v>403</v>
      </c>
      <c r="Q223" s="11">
        <v>6</v>
      </c>
      <c r="R223" s="11">
        <v>0</v>
      </c>
      <c r="S223" s="11">
        <v>0</v>
      </c>
      <c r="T223" s="11">
        <v>8</v>
      </c>
      <c r="U223" s="11">
        <v>3</v>
      </c>
      <c r="V223" s="11">
        <v>2</v>
      </c>
      <c r="W223" s="11">
        <v>9</v>
      </c>
      <c r="X223" s="11">
        <v>7</v>
      </c>
      <c r="Y223" s="11">
        <v>9</v>
      </c>
      <c r="Z223" s="11">
        <v>1</v>
      </c>
      <c r="AA223" s="11">
        <v>6</v>
      </c>
      <c r="AB223" s="11">
        <v>6</v>
      </c>
    </row>
    <row r="224" spans="16:28">
      <c r="P224" s="11" t="s">
        <v>299</v>
      </c>
      <c r="Q224" s="11">
        <v>9</v>
      </c>
      <c r="R224" s="11">
        <v>9</v>
      </c>
      <c r="S224" s="11">
        <v>1</v>
      </c>
      <c r="T224" s="11">
        <v>8</v>
      </c>
      <c r="U224" s="11">
        <v>4</v>
      </c>
      <c r="V224" s="11">
        <v>2</v>
      </c>
      <c r="W224" s="11">
        <v>7</v>
      </c>
      <c r="X224" s="11">
        <v>6</v>
      </c>
      <c r="Y224" s="11">
        <v>9</v>
      </c>
      <c r="Z224" s="11">
        <v>4</v>
      </c>
      <c r="AA224" s="11">
        <v>7</v>
      </c>
      <c r="AB224" s="11">
        <v>6</v>
      </c>
    </row>
    <row r="225" spans="16:28">
      <c r="P225" s="11" t="s">
        <v>404</v>
      </c>
      <c r="Q225" s="11">
        <v>9</v>
      </c>
      <c r="R225" s="11">
        <v>4</v>
      </c>
      <c r="S225" s="11">
        <v>4</v>
      </c>
      <c r="T225" s="11">
        <v>8</v>
      </c>
      <c r="U225" s="11">
        <v>9</v>
      </c>
      <c r="V225" s="11">
        <v>2</v>
      </c>
      <c r="W225" s="11">
        <v>7</v>
      </c>
      <c r="X225" s="11">
        <v>3</v>
      </c>
      <c r="Y225" s="11">
        <v>9</v>
      </c>
      <c r="Z225" s="11">
        <v>7</v>
      </c>
      <c r="AA225" s="11">
        <v>6</v>
      </c>
      <c r="AB225" s="11">
        <v>4</v>
      </c>
    </row>
    <row r="226" spans="16:28">
      <c r="P226" s="11" t="s">
        <v>293</v>
      </c>
      <c r="Q226" s="11">
        <v>6</v>
      </c>
      <c r="R226" s="11">
        <v>9</v>
      </c>
      <c r="S226" s="11">
        <v>7</v>
      </c>
      <c r="T226" s="11">
        <v>0</v>
      </c>
      <c r="U226" s="11">
        <v>9</v>
      </c>
      <c r="V226" s="11">
        <v>3</v>
      </c>
      <c r="W226" s="11">
        <v>1</v>
      </c>
      <c r="X226" s="11">
        <v>2</v>
      </c>
      <c r="Y226" s="11">
        <v>2</v>
      </c>
      <c r="Z226" s="11">
        <v>6</v>
      </c>
      <c r="AA226" s="11">
        <v>6</v>
      </c>
      <c r="AB226" s="11">
        <v>0</v>
      </c>
    </row>
    <row r="227" spans="16:28">
      <c r="P227" s="11" t="s">
        <v>405</v>
      </c>
      <c r="Q227" s="11">
        <v>7</v>
      </c>
      <c r="R227" s="11">
        <v>3</v>
      </c>
      <c r="S227" s="11">
        <v>1</v>
      </c>
      <c r="T227" s="11">
        <v>9</v>
      </c>
      <c r="U227" s="11">
        <v>1</v>
      </c>
      <c r="V227" s="11">
        <v>8</v>
      </c>
      <c r="W227" s="11">
        <v>4</v>
      </c>
      <c r="X227" s="11">
        <v>6</v>
      </c>
      <c r="Y227" s="11">
        <v>1</v>
      </c>
      <c r="Z227" s="11">
        <v>6</v>
      </c>
      <c r="AA227" s="11">
        <v>1</v>
      </c>
      <c r="AB227" s="11">
        <v>6</v>
      </c>
    </row>
  </sheetData>
  <hyperlinks>
    <hyperlink ref="Q1" location="Menu!A1" tooltip="Go to Page" display="Return to Menu" xr:uid="{A31F08E1-AD86-4781-BD6E-6AA15A309EC3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3167-735D-4B5F-8D63-558A9A5FDF47}">
  <dimension ref="A1:Z100"/>
  <sheetViews>
    <sheetView workbookViewId="0">
      <pane ySplit="1" topLeftCell="A2" activePane="bottomLeft" state="frozen"/>
      <selection activeCell="Q1" sqref="Q1"/>
      <selection pane="bottomLeft" activeCell="D2" sqref="D2:D100"/>
    </sheetView>
  </sheetViews>
  <sheetFormatPr defaultRowHeight="12.75"/>
  <cols>
    <col min="1" max="1" width="9.33203125" style="11"/>
    <col min="2" max="2" width="0" style="11" hidden="1" customWidth="1"/>
    <col min="3" max="3" width="6" style="11" hidden="1" customWidth="1"/>
    <col min="4" max="4" width="75.1640625" style="11" customWidth="1"/>
    <col min="5" max="5" width="2" style="11" customWidth="1"/>
    <col min="6" max="7" width="0" style="11" hidden="1" customWidth="1"/>
    <col min="8" max="10" width="4.33203125" style="11" hidden="1" customWidth="1"/>
    <col min="11" max="11" width="0" style="11" hidden="1" customWidth="1"/>
    <col min="12" max="16384" width="9.33203125" style="11"/>
  </cols>
  <sheetData>
    <row r="1" spans="1:26" ht="15">
      <c r="A1" s="13" t="s">
        <v>1</v>
      </c>
      <c r="B1" s="13" t="s">
        <v>45</v>
      </c>
      <c r="C1" s="13" t="s">
        <v>3</v>
      </c>
      <c r="D1" s="13" t="s">
        <v>5</v>
      </c>
      <c r="Q1" s="38" t="s">
        <v>469</v>
      </c>
      <c r="Z1" s="38"/>
    </row>
    <row r="2" spans="1:26" ht="15">
      <c r="A2" s="11" t="s">
        <v>83</v>
      </c>
      <c r="B2" s="12">
        <v>41866</v>
      </c>
      <c r="C2" s="11">
        <v>878</v>
      </c>
      <c r="D2" s="11" t="str">
        <f>_xlfn.XLOOKUP(A2,$L$3:$L$30,$M$3:$M$30)</f>
        <v xml:space="preserve">18K Italian Gold Women's Watch </v>
      </c>
      <c r="E2" s="14"/>
      <c r="L2" s="13" t="s">
        <v>84</v>
      </c>
      <c r="M2" s="13" t="s">
        <v>5</v>
      </c>
    </row>
    <row r="3" spans="1:26">
      <c r="A3" s="11" t="s">
        <v>85</v>
      </c>
      <c r="B3" s="12">
        <v>41866</v>
      </c>
      <c r="C3" s="11">
        <v>213</v>
      </c>
      <c r="D3" s="11" t="str">
        <f t="shared" ref="D3:D66" si="0">_xlfn.XLOOKUP(A3,$L$3:$L$30,$M$3:$M$30)</f>
        <v xml:space="preserve">14K Gold Onyx Cross </v>
      </c>
      <c r="L3" s="11" t="s">
        <v>86</v>
      </c>
      <c r="M3" s="11" t="s">
        <v>87</v>
      </c>
    </row>
    <row r="4" spans="1:26">
      <c r="A4" s="11" t="s">
        <v>85</v>
      </c>
      <c r="B4" s="12">
        <v>41867</v>
      </c>
      <c r="C4" s="11">
        <v>744</v>
      </c>
      <c r="D4" s="11" t="str">
        <f t="shared" si="0"/>
        <v xml:space="preserve">14K Gold Onyx Cross </v>
      </c>
      <c r="L4" s="11" t="s">
        <v>88</v>
      </c>
      <c r="M4" s="11" t="s">
        <v>89</v>
      </c>
    </row>
    <row r="5" spans="1:26">
      <c r="A5" s="11" t="s">
        <v>90</v>
      </c>
      <c r="B5" s="12">
        <v>41868</v>
      </c>
      <c r="C5" s="11">
        <v>169</v>
      </c>
      <c r="D5" s="11" t="str">
        <f t="shared" si="0"/>
        <v xml:space="preserve">18K Italian Gold Men's Bracelet </v>
      </c>
      <c r="L5" s="11" t="s">
        <v>91</v>
      </c>
      <c r="M5" s="11" t="s">
        <v>92</v>
      </c>
    </row>
    <row r="6" spans="1:26">
      <c r="A6" s="11" t="s">
        <v>93</v>
      </c>
      <c r="B6" s="12">
        <v>41868</v>
      </c>
      <c r="C6" s="11">
        <v>822</v>
      </c>
      <c r="D6" s="11" t="str">
        <f t="shared" si="0"/>
        <v xml:space="preserve">14K Gold Onyx Cross with White Cubic Zirconia Stones </v>
      </c>
      <c r="L6" s="11" t="s">
        <v>94</v>
      </c>
      <c r="M6" s="11" t="s">
        <v>95</v>
      </c>
    </row>
    <row r="7" spans="1:26">
      <c r="A7" s="11" t="s">
        <v>96</v>
      </c>
      <c r="B7" s="12">
        <v>41868</v>
      </c>
      <c r="C7" s="11">
        <v>740</v>
      </c>
      <c r="D7" s="11" t="str">
        <f t="shared" si="0"/>
        <v xml:space="preserve">14K Gold Fish Hoop Earrings </v>
      </c>
      <c r="L7" s="11" t="s">
        <v>83</v>
      </c>
      <c r="M7" s="11" t="s">
        <v>97</v>
      </c>
    </row>
    <row r="8" spans="1:26">
      <c r="A8" s="11" t="s">
        <v>94</v>
      </c>
      <c r="B8" s="12">
        <v>41868</v>
      </c>
      <c r="C8" s="11">
        <v>638</v>
      </c>
      <c r="D8" s="11" t="str">
        <f t="shared" si="0"/>
        <v xml:space="preserve">14K Gold Ballerina Ring w/ Blue &amp; White CZs (Women's Rings, CZ Rings) </v>
      </c>
      <c r="L8" s="11" t="s">
        <v>90</v>
      </c>
      <c r="M8" s="11" t="s">
        <v>98</v>
      </c>
    </row>
    <row r="9" spans="1:26">
      <c r="A9" s="11" t="s">
        <v>99</v>
      </c>
      <c r="B9" s="12">
        <v>41869</v>
      </c>
      <c r="C9" s="11">
        <v>817</v>
      </c>
      <c r="D9" s="11" t="str">
        <f t="shared" si="0"/>
        <v xml:space="preserve">14K Gold Onyx Men's Bracelet </v>
      </c>
      <c r="L9" s="11" t="s">
        <v>99</v>
      </c>
      <c r="M9" s="11" t="s">
        <v>100</v>
      </c>
    </row>
    <row r="10" spans="1:26">
      <c r="A10" s="11" t="s">
        <v>101</v>
      </c>
      <c r="B10" s="12">
        <v>41869</v>
      </c>
      <c r="C10" s="11">
        <v>871</v>
      </c>
      <c r="D10" s="11" t="str">
        <f t="shared" si="0"/>
        <v xml:space="preserve">14K Gold Onyx Cross with White Cubic Zirconia Stones </v>
      </c>
      <c r="L10" s="11" t="s">
        <v>102</v>
      </c>
      <c r="M10" s="11" t="s">
        <v>103</v>
      </c>
    </row>
    <row r="11" spans="1:26">
      <c r="A11" s="11" t="s">
        <v>104</v>
      </c>
      <c r="B11" s="12">
        <v>41869</v>
      </c>
      <c r="C11" s="11">
        <v>686</v>
      </c>
      <c r="D11" s="11" t="str">
        <f t="shared" si="0"/>
        <v xml:space="preserve">14K Gold Onyx Cross </v>
      </c>
      <c r="L11" s="11" t="s">
        <v>105</v>
      </c>
      <c r="M11" s="11" t="s">
        <v>103</v>
      </c>
    </row>
    <row r="12" spans="1:26">
      <c r="A12" s="11" t="s">
        <v>90</v>
      </c>
      <c r="B12" s="12">
        <v>41870</v>
      </c>
      <c r="C12" s="11">
        <v>541</v>
      </c>
      <c r="D12" s="11" t="str">
        <f t="shared" si="0"/>
        <v xml:space="preserve">18K Italian Gold Men's Bracelet </v>
      </c>
      <c r="L12" s="11" t="s">
        <v>85</v>
      </c>
      <c r="M12" s="11" t="s">
        <v>106</v>
      </c>
    </row>
    <row r="13" spans="1:26">
      <c r="A13" s="11" t="s">
        <v>107</v>
      </c>
      <c r="B13" s="12">
        <v>41870</v>
      </c>
      <c r="C13" s="11">
        <v>208</v>
      </c>
      <c r="D13" s="11" t="str">
        <f t="shared" si="0"/>
        <v xml:space="preserve">14K Gold Swiss Cut Earrings </v>
      </c>
      <c r="L13" s="11" t="s">
        <v>104</v>
      </c>
      <c r="M13" s="11" t="s">
        <v>106</v>
      </c>
    </row>
    <row r="14" spans="1:26">
      <c r="A14" s="11" t="s">
        <v>91</v>
      </c>
      <c r="B14" s="12">
        <v>41870</v>
      </c>
      <c r="C14" s="11">
        <v>231</v>
      </c>
      <c r="D14" s="11" t="str">
        <f t="shared" si="0"/>
        <v xml:space="preserve">14K Gold RAY OF LIGHT Onyx Men's Ring (Men's Rings) </v>
      </c>
      <c r="L14" s="11" t="s">
        <v>108</v>
      </c>
      <c r="M14" s="11" t="s">
        <v>106</v>
      </c>
    </row>
    <row r="15" spans="1:26">
      <c r="A15" s="11" t="s">
        <v>91</v>
      </c>
      <c r="B15" s="12">
        <v>41870</v>
      </c>
      <c r="C15" s="11">
        <v>304</v>
      </c>
      <c r="D15" s="11" t="str">
        <f t="shared" si="0"/>
        <v xml:space="preserve">14K Gold RAY OF LIGHT Onyx Men's Ring (Men's Rings) </v>
      </c>
      <c r="L15" s="11" t="s">
        <v>101</v>
      </c>
      <c r="M15" s="11" t="s">
        <v>109</v>
      </c>
    </row>
    <row r="16" spans="1:26">
      <c r="A16" s="11" t="s">
        <v>85</v>
      </c>
      <c r="B16" s="12">
        <v>41870</v>
      </c>
      <c r="C16" s="11">
        <v>671</v>
      </c>
      <c r="D16" s="11" t="str">
        <f t="shared" si="0"/>
        <v xml:space="preserve">14K Gold Onyx Cross </v>
      </c>
      <c r="L16" s="11" t="s">
        <v>93</v>
      </c>
      <c r="M16" s="11" t="s">
        <v>109</v>
      </c>
    </row>
    <row r="17" spans="1:13">
      <c r="A17" s="11" t="s">
        <v>90</v>
      </c>
      <c r="B17" s="12">
        <v>41871</v>
      </c>
      <c r="C17" s="11">
        <v>849</v>
      </c>
      <c r="D17" s="11" t="str">
        <f t="shared" si="0"/>
        <v xml:space="preserve">18K Italian Gold Men's Bracelet </v>
      </c>
      <c r="L17" s="11" t="s">
        <v>107</v>
      </c>
      <c r="M17" s="11" t="s">
        <v>110</v>
      </c>
    </row>
    <row r="18" spans="1:13">
      <c r="A18" s="11" t="s">
        <v>85</v>
      </c>
      <c r="B18" s="12">
        <v>41871</v>
      </c>
      <c r="C18" s="11">
        <v>718</v>
      </c>
      <c r="D18" s="11" t="str">
        <f t="shared" si="0"/>
        <v xml:space="preserve">14K Gold Onyx Cross </v>
      </c>
      <c r="L18" s="11" t="s">
        <v>96</v>
      </c>
      <c r="M18" s="11" t="s">
        <v>111</v>
      </c>
    </row>
    <row r="19" spans="1:13">
      <c r="A19" s="11" t="s">
        <v>91</v>
      </c>
      <c r="B19" s="12">
        <v>41872</v>
      </c>
      <c r="C19" s="11">
        <v>899</v>
      </c>
      <c r="D19" s="11" t="str">
        <f t="shared" si="0"/>
        <v xml:space="preserve">14K Gold RAY OF LIGHT Onyx Men's Ring (Men's Rings) </v>
      </c>
      <c r="L19" s="11" t="s">
        <v>112</v>
      </c>
      <c r="M19" s="11" t="s">
        <v>113</v>
      </c>
    </row>
    <row r="20" spans="1:13">
      <c r="A20" s="11" t="s">
        <v>93</v>
      </c>
      <c r="B20" s="12">
        <v>41872</v>
      </c>
      <c r="C20" s="11">
        <v>192</v>
      </c>
      <c r="D20" s="11" t="str">
        <f t="shared" si="0"/>
        <v xml:space="preserve">14K Gold Onyx Cross with White Cubic Zirconia Stones </v>
      </c>
      <c r="L20" s="11" t="s">
        <v>114</v>
      </c>
      <c r="M20" s="11" t="s">
        <v>115</v>
      </c>
    </row>
    <row r="21" spans="1:13">
      <c r="A21" s="11" t="s">
        <v>91</v>
      </c>
      <c r="B21" s="12">
        <v>41873</v>
      </c>
      <c r="C21" s="11">
        <v>852</v>
      </c>
      <c r="D21" s="11" t="str">
        <f t="shared" si="0"/>
        <v xml:space="preserve">14K Gold RAY OF LIGHT Onyx Men's Ring (Men's Rings) </v>
      </c>
      <c r="L21" s="11" t="s">
        <v>116</v>
      </c>
      <c r="M21" s="11" t="s">
        <v>117</v>
      </c>
    </row>
    <row r="22" spans="1:13">
      <c r="A22" s="11" t="s">
        <v>101</v>
      </c>
      <c r="B22" s="12">
        <v>41873</v>
      </c>
      <c r="C22" s="11">
        <v>379</v>
      </c>
      <c r="D22" s="11" t="str">
        <f t="shared" si="0"/>
        <v xml:space="preserve">14K Gold Onyx Cross with White Cubic Zirconia Stones </v>
      </c>
      <c r="L22" s="11" t="s">
        <v>118</v>
      </c>
      <c r="M22" s="11" t="s">
        <v>115</v>
      </c>
    </row>
    <row r="23" spans="1:13">
      <c r="A23" s="11" t="s">
        <v>85</v>
      </c>
      <c r="B23" s="12">
        <v>41873</v>
      </c>
      <c r="C23" s="11">
        <v>802</v>
      </c>
      <c r="D23" s="11" t="str">
        <f t="shared" si="0"/>
        <v xml:space="preserve">14K Gold Onyx Cross </v>
      </c>
      <c r="L23" s="11" t="s">
        <v>119</v>
      </c>
      <c r="M23" s="11" t="s">
        <v>113</v>
      </c>
    </row>
    <row r="24" spans="1:13">
      <c r="A24" s="11" t="s">
        <v>105</v>
      </c>
      <c r="B24" s="12">
        <v>41873</v>
      </c>
      <c r="C24" s="11">
        <v>530</v>
      </c>
      <c r="D24" s="11" t="str">
        <f t="shared" si="0"/>
        <v xml:space="preserve">14K Gold Bangle Bracelet with Star Design </v>
      </c>
      <c r="L24" s="11" t="s">
        <v>120</v>
      </c>
      <c r="M24" s="11" t="s">
        <v>121</v>
      </c>
    </row>
    <row r="25" spans="1:13">
      <c r="A25" s="11" t="s">
        <v>94</v>
      </c>
      <c r="B25" s="12">
        <v>41873</v>
      </c>
      <c r="C25" s="11">
        <v>460</v>
      </c>
      <c r="D25" s="11" t="str">
        <f t="shared" si="0"/>
        <v xml:space="preserve">14K Gold Ballerina Ring w/ Blue &amp; White CZs (Women's Rings, CZ Rings) </v>
      </c>
      <c r="L25" s="11" t="s">
        <v>122</v>
      </c>
      <c r="M25" s="11" t="s">
        <v>121</v>
      </c>
    </row>
    <row r="26" spans="1:13">
      <c r="A26" s="11" t="s">
        <v>91</v>
      </c>
      <c r="B26" s="12">
        <v>41874</v>
      </c>
      <c r="C26" s="11">
        <v>735</v>
      </c>
      <c r="D26" s="11" t="str">
        <f t="shared" si="0"/>
        <v xml:space="preserve">14K Gold RAY OF LIGHT Onyx Men's Ring (Men's Rings) </v>
      </c>
      <c r="L26" s="11" t="s">
        <v>123</v>
      </c>
      <c r="M26" s="11" t="s">
        <v>124</v>
      </c>
    </row>
    <row r="27" spans="1:13">
      <c r="A27" s="11" t="s">
        <v>93</v>
      </c>
      <c r="B27" s="12">
        <v>41874</v>
      </c>
      <c r="C27" s="11">
        <v>351</v>
      </c>
      <c r="D27" s="11" t="str">
        <f t="shared" si="0"/>
        <v xml:space="preserve">14K Gold Onyx Cross with White Cubic Zirconia Stones </v>
      </c>
      <c r="L27" s="11" t="s">
        <v>125</v>
      </c>
      <c r="M27" s="11" t="s">
        <v>126</v>
      </c>
    </row>
    <row r="28" spans="1:13">
      <c r="A28" s="11" t="s">
        <v>93</v>
      </c>
      <c r="B28" s="12">
        <v>41874</v>
      </c>
      <c r="C28" s="11">
        <v>236</v>
      </c>
      <c r="D28" s="11" t="str">
        <f t="shared" si="0"/>
        <v xml:space="preserve">14K Gold Onyx Cross with White Cubic Zirconia Stones </v>
      </c>
      <c r="L28" s="11" t="s">
        <v>127</v>
      </c>
      <c r="M28" s="11" t="s">
        <v>128</v>
      </c>
    </row>
    <row r="29" spans="1:13">
      <c r="A29" s="11" t="s">
        <v>116</v>
      </c>
      <c r="B29" s="12">
        <v>41874</v>
      </c>
      <c r="C29" s="11">
        <v>673</v>
      </c>
      <c r="D29" s="11" t="str">
        <f t="shared" si="0"/>
        <v xml:space="preserve">14K Gold Earrings </v>
      </c>
      <c r="L29" s="11" t="s">
        <v>129</v>
      </c>
      <c r="M29" s="11" t="s">
        <v>130</v>
      </c>
    </row>
    <row r="30" spans="1:13">
      <c r="A30" s="11" t="s">
        <v>90</v>
      </c>
      <c r="B30" s="12">
        <v>41875</v>
      </c>
      <c r="C30" s="11">
        <v>881</v>
      </c>
      <c r="D30" s="11" t="str">
        <f t="shared" si="0"/>
        <v xml:space="preserve">18K Italian Gold Men's Bracelet </v>
      </c>
      <c r="L30" s="11" t="s">
        <v>131</v>
      </c>
      <c r="M30" s="11" t="s">
        <v>132</v>
      </c>
    </row>
    <row r="31" spans="1:13">
      <c r="A31" s="11" t="s">
        <v>107</v>
      </c>
      <c r="B31" s="12">
        <v>41875</v>
      </c>
      <c r="C31" s="11">
        <v>311</v>
      </c>
      <c r="D31" s="11" t="str">
        <f t="shared" si="0"/>
        <v xml:space="preserve">14K Gold Swiss Cut Earrings </v>
      </c>
    </row>
    <row r="32" spans="1:13">
      <c r="A32" s="11" t="s">
        <v>99</v>
      </c>
      <c r="B32" s="12">
        <v>41875</v>
      </c>
      <c r="C32" s="11">
        <v>347</v>
      </c>
      <c r="D32" s="11" t="str">
        <f t="shared" si="0"/>
        <v xml:space="preserve">14K Gold Onyx Men's Bracelet </v>
      </c>
    </row>
    <row r="33" spans="1:4">
      <c r="A33" s="11" t="s">
        <v>108</v>
      </c>
      <c r="B33" s="12">
        <v>41875</v>
      </c>
      <c r="C33" s="11">
        <v>833</v>
      </c>
      <c r="D33" s="11" t="str">
        <f t="shared" si="0"/>
        <v xml:space="preserve">14K Gold Onyx Cross </v>
      </c>
    </row>
    <row r="34" spans="1:4">
      <c r="A34" s="11" t="s">
        <v>104</v>
      </c>
      <c r="B34" s="12">
        <v>41875</v>
      </c>
      <c r="C34" s="11">
        <v>216</v>
      </c>
      <c r="D34" s="11" t="str">
        <f t="shared" si="0"/>
        <v xml:space="preserve">14K Gold Onyx Cross </v>
      </c>
    </row>
    <row r="35" spans="1:4">
      <c r="A35" s="11" t="s">
        <v>93</v>
      </c>
      <c r="B35" s="12">
        <v>41876</v>
      </c>
      <c r="C35" s="11">
        <v>571</v>
      </c>
      <c r="D35" s="11" t="str">
        <f t="shared" si="0"/>
        <v xml:space="preserve">14K Gold Onyx Cross with White Cubic Zirconia Stones </v>
      </c>
    </row>
    <row r="36" spans="1:4">
      <c r="A36" s="11" t="s">
        <v>96</v>
      </c>
      <c r="B36" s="12">
        <v>41876</v>
      </c>
      <c r="C36" s="11">
        <v>471</v>
      </c>
      <c r="D36" s="11" t="str">
        <f t="shared" si="0"/>
        <v xml:space="preserve">14K Gold Fish Hoop Earrings </v>
      </c>
    </row>
    <row r="37" spans="1:4">
      <c r="A37" s="11" t="s">
        <v>86</v>
      </c>
      <c r="B37" s="12">
        <v>41876</v>
      </c>
      <c r="C37" s="11">
        <v>213</v>
      </c>
      <c r="D37" s="11" t="str">
        <f t="shared" si="0"/>
        <v xml:space="preserve">14K Gold Bangle Bracelet with Vine Design </v>
      </c>
    </row>
    <row r="38" spans="1:4">
      <c r="A38" s="11" t="s">
        <v>102</v>
      </c>
      <c r="B38" s="12">
        <v>41876</v>
      </c>
      <c r="C38" s="11">
        <v>775</v>
      </c>
      <c r="D38" s="11" t="str">
        <f t="shared" si="0"/>
        <v xml:space="preserve">14K Gold Bangle Bracelet with Star Design </v>
      </c>
    </row>
    <row r="39" spans="1:4">
      <c r="A39" s="11" t="s">
        <v>90</v>
      </c>
      <c r="B39" s="12">
        <v>41877</v>
      </c>
      <c r="C39" s="11">
        <v>737</v>
      </c>
      <c r="D39" s="11" t="str">
        <f t="shared" si="0"/>
        <v xml:space="preserve">18K Italian Gold Men's Bracelet </v>
      </c>
    </row>
    <row r="40" spans="1:4">
      <c r="A40" s="11" t="s">
        <v>114</v>
      </c>
      <c r="B40" s="12">
        <v>41877</v>
      </c>
      <c r="C40" s="11">
        <v>281</v>
      </c>
      <c r="D40" s="11" t="str">
        <f t="shared" si="0"/>
        <v xml:space="preserve">14K Gold Hoop Earrings </v>
      </c>
    </row>
    <row r="41" spans="1:4">
      <c r="A41" s="11" t="s">
        <v>86</v>
      </c>
      <c r="B41" s="12">
        <v>41877</v>
      </c>
      <c r="C41" s="11">
        <v>546</v>
      </c>
      <c r="D41" s="11" t="str">
        <f t="shared" si="0"/>
        <v xml:space="preserve">14K Gold Bangle Bracelet with Vine Design </v>
      </c>
    </row>
    <row r="42" spans="1:4">
      <c r="A42" s="11" t="s">
        <v>101</v>
      </c>
      <c r="B42" s="12">
        <v>41878</v>
      </c>
      <c r="C42" s="11">
        <v>467</v>
      </c>
      <c r="D42" s="11" t="str">
        <f t="shared" si="0"/>
        <v xml:space="preserve">14K Gold Onyx Cross with White Cubic Zirconia Stones </v>
      </c>
    </row>
    <row r="43" spans="1:4">
      <c r="A43" s="11" t="s">
        <v>118</v>
      </c>
      <c r="B43" s="12">
        <v>41878</v>
      </c>
      <c r="C43" s="11">
        <v>199</v>
      </c>
      <c r="D43" s="11" t="str">
        <f t="shared" si="0"/>
        <v xml:space="preserve">14K Gold Hoop Earrings </v>
      </c>
    </row>
    <row r="44" spans="1:4">
      <c r="A44" s="11" t="s">
        <v>96</v>
      </c>
      <c r="B44" s="12">
        <v>41878</v>
      </c>
      <c r="C44" s="11">
        <v>316</v>
      </c>
      <c r="D44" s="11" t="str">
        <f t="shared" si="0"/>
        <v xml:space="preserve">14K Gold Fish Hoop Earrings </v>
      </c>
    </row>
    <row r="45" spans="1:4">
      <c r="A45" s="11" t="s">
        <v>90</v>
      </c>
      <c r="B45" s="12">
        <v>41879</v>
      </c>
      <c r="C45" s="11">
        <v>233</v>
      </c>
      <c r="D45" s="11" t="str">
        <f t="shared" si="0"/>
        <v xml:space="preserve">18K Italian Gold Men's Bracelet </v>
      </c>
    </row>
    <row r="46" spans="1:4">
      <c r="A46" s="11" t="s">
        <v>101</v>
      </c>
      <c r="B46" s="12">
        <v>41879</v>
      </c>
      <c r="C46" s="11">
        <v>621</v>
      </c>
      <c r="D46" s="11" t="str">
        <f t="shared" si="0"/>
        <v xml:space="preserve">14K Gold Onyx Cross with White Cubic Zirconia Stones </v>
      </c>
    </row>
    <row r="47" spans="1:4">
      <c r="A47" s="11" t="s">
        <v>85</v>
      </c>
      <c r="B47" s="12">
        <v>41879</v>
      </c>
      <c r="C47" s="11">
        <v>612</v>
      </c>
      <c r="D47" s="11" t="str">
        <f t="shared" si="0"/>
        <v xml:space="preserve">14K Gold Onyx Cross </v>
      </c>
    </row>
    <row r="48" spans="1:4">
      <c r="A48" s="11" t="s">
        <v>112</v>
      </c>
      <c r="B48" s="12">
        <v>41879</v>
      </c>
      <c r="C48" s="11">
        <v>140</v>
      </c>
      <c r="D48" s="11" t="str">
        <f t="shared" si="0"/>
        <v xml:space="preserve">14K Gold Hollow Earrings </v>
      </c>
    </row>
    <row r="49" spans="1:4">
      <c r="A49" s="11" t="s">
        <v>86</v>
      </c>
      <c r="B49" s="12">
        <v>41879</v>
      </c>
      <c r="C49" s="11">
        <v>328</v>
      </c>
      <c r="D49" s="11" t="str">
        <f t="shared" si="0"/>
        <v xml:space="preserve">14K Gold Bangle Bracelet with Vine Design </v>
      </c>
    </row>
    <row r="50" spans="1:4">
      <c r="A50" s="11" t="s">
        <v>102</v>
      </c>
      <c r="B50" s="12">
        <v>41879</v>
      </c>
      <c r="C50" s="11">
        <v>508</v>
      </c>
      <c r="D50" s="11" t="str">
        <f t="shared" si="0"/>
        <v xml:space="preserve">14K Gold Bangle Bracelet with Star Design </v>
      </c>
    </row>
    <row r="51" spans="1:4">
      <c r="A51" s="11" t="s">
        <v>114</v>
      </c>
      <c r="B51" s="12">
        <v>41880</v>
      </c>
      <c r="C51" s="11">
        <v>688</v>
      </c>
      <c r="D51" s="11" t="str">
        <f t="shared" si="0"/>
        <v xml:space="preserve">14K Gold Hoop Earrings </v>
      </c>
    </row>
    <row r="52" spans="1:4">
      <c r="A52" s="11" t="s">
        <v>118</v>
      </c>
      <c r="B52" s="12">
        <v>41880</v>
      </c>
      <c r="C52" s="11">
        <v>825</v>
      </c>
      <c r="D52" s="11" t="str">
        <f t="shared" si="0"/>
        <v xml:space="preserve">14K Gold Hoop Earrings </v>
      </c>
    </row>
    <row r="53" spans="1:4">
      <c r="A53" s="11" t="s">
        <v>116</v>
      </c>
      <c r="B53" s="12">
        <v>41880</v>
      </c>
      <c r="C53" s="11">
        <v>806</v>
      </c>
      <c r="D53" s="11" t="str">
        <f t="shared" si="0"/>
        <v xml:space="preserve">14K Gold Earrings </v>
      </c>
    </row>
    <row r="54" spans="1:4">
      <c r="A54" s="11" t="s">
        <v>88</v>
      </c>
      <c r="B54" s="12">
        <v>41880</v>
      </c>
      <c r="C54" s="11">
        <v>159</v>
      </c>
      <c r="D54" s="11" t="str">
        <f t="shared" si="0"/>
        <v xml:space="preserve">14K Gold Cross with Onyx </v>
      </c>
    </row>
    <row r="55" spans="1:4">
      <c r="A55" s="11" t="s">
        <v>91</v>
      </c>
      <c r="B55" s="12">
        <v>41881</v>
      </c>
      <c r="C55" s="11">
        <v>626</v>
      </c>
      <c r="D55" s="11" t="str">
        <f t="shared" si="0"/>
        <v xml:space="preserve">14K Gold RAY OF LIGHT Onyx Men's Ring (Men's Rings) </v>
      </c>
    </row>
    <row r="56" spans="1:4">
      <c r="A56" s="11" t="s">
        <v>108</v>
      </c>
      <c r="B56" s="12">
        <v>41881</v>
      </c>
      <c r="C56" s="11">
        <v>631</v>
      </c>
      <c r="D56" s="11" t="str">
        <f t="shared" si="0"/>
        <v xml:space="preserve">14K Gold Onyx Cross </v>
      </c>
    </row>
    <row r="57" spans="1:4">
      <c r="A57" s="11" t="s">
        <v>107</v>
      </c>
      <c r="B57" s="12">
        <v>41882</v>
      </c>
      <c r="C57" s="11">
        <v>374</v>
      </c>
      <c r="D57" s="11" t="str">
        <f t="shared" si="0"/>
        <v xml:space="preserve">14K Gold Swiss Cut Earrings </v>
      </c>
    </row>
    <row r="58" spans="1:4">
      <c r="A58" s="11" t="s">
        <v>112</v>
      </c>
      <c r="B58" s="12">
        <v>41882</v>
      </c>
      <c r="C58" s="11">
        <v>113</v>
      </c>
      <c r="D58" s="11" t="str">
        <f t="shared" si="0"/>
        <v xml:space="preserve">14K Gold Hollow Earrings </v>
      </c>
    </row>
    <row r="59" spans="1:4">
      <c r="A59" s="11" t="s">
        <v>102</v>
      </c>
      <c r="B59" s="12">
        <v>41882</v>
      </c>
      <c r="C59" s="11">
        <v>298</v>
      </c>
      <c r="D59" s="11" t="str">
        <f t="shared" si="0"/>
        <v xml:space="preserve">14K Gold Bangle Bracelet with Star Design </v>
      </c>
    </row>
    <row r="60" spans="1:4">
      <c r="A60" s="11" t="s">
        <v>102</v>
      </c>
      <c r="B60" s="12">
        <v>41882</v>
      </c>
      <c r="C60" s="11">
        <v>366</v>
      </c>
      <c r="D60" s="11" t="str">
        <f t="shared" si="0"/>
        <v xml:space="preserve">14K Gold Bangle Bracelet with Star Design </v>
      </c>
    </row>
    <row r="61" spans="1:4">
      <c r="A61" s="11" t="s">
        <v>91</v>
      </c>
      <c r="B61" s="12">
        <v>41883</v>
      </c>
      <c r="C61" s="11">
        <v>511</v>
      </c>
      <c r="D61" s="11" t="str">
        <f t="shared" si="0"/>
        <v xml:space="preserve">14K Gold RAY OF LIGHT Onyx Men's Ring (Men's Rings) </v>
      </c>
    </row>
    <row r="62" spans="1:4">
      <c r="A62" s="11" t="s">
        <v>101</v>
      </c>
      <c r="B62" s="12">
        <v>41883</v>
      </c>
      <c r="C62" s="11">
        <v>422</v>
      </c>
      <c r="D62" s="11" t="str">
        <f t="shared" si="0"/>
        <v xml:space="preserve">14K Gold Onyx Cross with White Cubic Zirconia Stones </v>
      </c>
    </row>
    <row r="63" spans="1:4">
      <c r="A63" s="11" t="s">
        <v>108</v>
      </c>
      <c r="B63" s="12">
        <v>41883</v>
      </c>
      <c r="C63" s="11">
        <v>181</v>
      </c>
      <c r="D63" s="11" t="str">
        <f t="shared" si="0"/>
        <v xml:space="preserve">14K Gold Onyx Cross </v>
      </c>
    </row>
    <row r="64" spans="1:4">
      <c r="A64" s="11" t="s">
        <v>88</v>
      </c>
      <c r="B64" s="12">
        <v>41883</v>
      </c>
      <c r="C64" s="11">
        <v>406</v>
      </c>
      <c r="D64" s="11" t="str">
        <f t="shared" si="0"/>
        <v xml:space="preserve">14K Gold Cross with Onyx </v>
      </c>
    </row>
    <row r="65" spans="1:4">
      <c r="A65" s="11" t="s">
        <v>86</v>
      </c>
      <c r="B65" s="12">
        <v>41883</v>
      </c>
      <c r="C65" s="11">
        <v>662</v>
      </c>
      <c r="D65" s="11" t="str">
        <f t="shared" si="0"/>
        <v xml:space="preserve">14K Gold Bangle Bracelet with Vine Design </v>
      </c>
    </row>
    <row r="66" spans="1:4">
      <c r="A66" s="11" t="s">
        <v>102</v>
      </c>
      <c r="B66" s="12">
        <v>41883</v>
      </c>
      <c r="C66" s="11">
        <v>429</v>
      </c>
      <c r="D66" s="11" t="str">
        <f t="shared" si="0"/>
        <v xml:space="preserve">14K Gold Bangle Bracelet with Star Design </v>
      </c>
    </row>
    <row r="67" spans="1:4">
      <c r="A67" s="15" t="s">
        <v>133</v>
      </c>
      <c r="B67" s="12">
        <v>41884</v>
      </c>
      <c r="C67" s="11">
        <v>287</v>
      </c>
      <c r="D67" s="11" t="e">
        <f t="shared" ref="D67:D100" si="1">_xlfn.XLOOKUP(A67,$L$3:$L$30,$M$3:$M$30)</f>
        <v>#N/A</v>
      </c>
    </row>
    <row r="68" spans="1:4">
      <c r="A68" s="11" t="s">
        <v>93</v>
      </c>
      <c r="B68" s="12">
        <v>41884</v>
      </c>
      <c r="C68" s="11">
        <v>151</v>
      </c>
      <c r="D68" s="11" t="str">
        <f t="shared" si="1"/>
        <v xml:space="preserve">14K Gold Onyx Cross with White Cubic Zirconia Stones </v>
      </c>
    </row>
    <row r="69" spans="1:4">
      <c r="A69" s="11" t="s">
        <v>114</v>
      </c>
      <c r="B69" s="12">
        <v>41884</v>
      </c>
      <c r="C69" s="11">
        <v>267</v>
      </c>
      <c r="D69" s="11" t="str">
        <f t="shared" si="1"/>
        <v xml:space="preserve">14K Gold Hoop Earrings </v>
      </c>
    </row>
    <row r="70" spans="1:4">
      <c r="A70" s="11" t="s">
        <v>86</v>
      </c>
      <c r="B70" s="12">
        <v>41884</v>
      </c>
      <c r="C70" s="11">
        <v>842</v>
      </c>
      <c r="D70" s="11" t="str">
        <f t="shared" si="1"/>
        <v xml:space="preserve">14K Gold Bangle Bracelet with Vine Design </v>
      </c>
    </row>
    <row r="71" spans="1:4">
      <c r="A71" s="11" t="s">
        <v>104</v>
      </c>
      <c r="B71" s="12">
        <v>41885</v>
      </c>
      <c r="C71" s="11">
        <v>441</v>
      </c>
      <c r="D71" s="11" t="str">
        <f t="shared" si="1"/>
        <v xml:space="preserve">14K Gold Onyx Cross </v>
      </c>
    </row>
    <row r="72" spans="1:4">
      <c r="A72" s="11" t="s">
        <v>112</v>
      </c>
      <c r="B72" s="12">
        <v>41885</v>
      </c>
      <c r="C72" s="11">
        <v>244</v>
      </c>
      <c r="D72" s="11" t="str">
        <f t="shared" si="1"/>
        <v xml:space="preserve">14K Gold Hollow Earrings </v>
      </c>
    </row>
    <row r="73" spans="1:4">
      <c r="A73" s="11" t="s">
        <v>116</v>
      </c>
      <c r="B73" s="12">
        <v>41885</v>
      </c>
      <c r="C73" s="11">
        <v>442</v>
      </c>
      <c r="D73" s="11" t="str">
        <f t="shared" si="1"/>
        <v xml:space="preserve">14K Gold Earrings </v>
      </c>
    </row>
    <row r="74" spans="1:4">
      <c r="A74" s="11" t="s">
        <v>86</v>
      </c>
      <c r="B74" s="12">
        <v>41885</v>
      </c>
      <c r="C74" s="11">
        <v>737</v>
      </c>
      <c r="D74" s="11" t="str">
        <f t="shared" si="1"/>
        <v xml:space="preserve">14K Gold Bangle Bracelet with Vine Design </v>
      </c>
    </row>
    <row r="75" spans="1:4">
      <c r="A75" s="11" t="s">
        <v>83</v>
      </c>
      <c r="B75" s="12">
        <v>41886</v>
      </c>
      <c r="C75" s="11">
        <v>254</v>
      </c>
      <c r="D75" s="11" t="str">
        <f t="shared" si="1"/>
        <v xml:space="preserve">18K Italian Gold Women's Watch </v>
      </c>
    </row>
    <row r="76" spans="1:4">
      <c r="A76" s="11" t="s">
        <v>90</v>
      </c>
      <c r="B76" s="12">
        <v>41886</v>
      </c>
      <c r="C76" s="11">
        <v>476</v>
      </c>
      <c r="D76" s="11" t="str">
        <f t="shared" si="1"/>
        <v xml:space="preserve">18K Italian Gold Men's Bracelet </v>
      </c>
    </row>
    <row r="77" spans="1:4">
      <c r="A77" s="11" t="s">
        <v>102</v>
      </c>
      <c r="B77" s="12">
        <v>41886</v>
      </c>
      <c r="C77" s="11">
        <v>331</v>
      </c>
      <c r="D77" s="11" t="str">
        <f t="shared" si="1"/>
        <v xml:space="preserve">14K Gold Bangle Bracelet with Star Design </v>
      </c>
    </row>
    <row r="78" spans="1:4">
      <c r="A78" s="11" t="s">
        <v>83</v>
      </c>
      <c r="B78" s="12">
        <v>41887</v>
      </c>
      <c r="C78" s="11">
        <v>832</v>
      </c>
      <c r="D78" s="11" t="str">
        <f t="shared" si="1"/>
        <v xml:space="preserve">18K Italian Gold Women's Watch </v>
      </c>
    </row>
    <row r="79" spans="1:4">
      <c r="A79" s="11" t="s">
        <v>107</v>
      </c>
      <c r="B79" s="12">
        <v>41887</v>
      </c>
      <c r="C79" s="11">
        <v>429</v>
      </c>
      <c r="D79" s="11" t="str">
        <f t="shared" si="1"/>
        <v xml:space="preserve">14K Gold Swiss Cut Earrings </v>
      </c>
    </row>
    <row r="80" spans="1:4">
      <c r="A80" s="11" t="s">
        <v>91</v>
      </c>
      <c r="B80" s="12">
        <v>41887</v>
      </c>
      <c r="C80" s="11">
        <v>741</v>
      </c>
      <c r="D80" s="11" t="str">
        <f t="shared" si="1"/>
        <v xml:space="preserve">14K Gold RAY OF LIGHT Onyx Men's Ring (Men's Rings) </v>
      </c>
    </row>
    <row r="81" spans="1:4">
      <c r="A81" s="11" t="s">
        <v>114</v>
      </c>
      <c r="B81" s="12">
        <v>41887</v>
      </c>
      <c r="C81" s="11">
        <v>595</v>
      </c>
      <c r="D81" s="11" t="str">
        <f t="shared" si="1"/>
        <v xml:space="preserve">14K Gold Hoop Earrings </v>
      </c>
    </row>
    <row r="82" spans="1:4">
      <c r="A82" s="11" t="s">
        <v>96</v>
      </c>
      <c r="B82" s="12">
        <v>41888</v>
      </c>
      <c r="C82" s="11">
        <v>384</v>
      </c>
      <c r="D82" s="11" t="str">
        <f t="shared" si="1"/>
        <v xml:space="preserve">14K Gold Fish Hoop Earrings </v>
      </c>
    </row>
    <row r="83" spans="1:4">
      <c r="A83" s="11" t="s">
        <v>116</v>
      </c>
      <c r="B83" s="12">
        <v>41888</v>
      </c>
      <c r="C83" s="11">
        <v>221</v>
      </c>
      <c r="D83" s="11" t="str">
        <f t="shared" si="1"/>
        <v xml:space="preserve">14K Gold Earrings </v>
      </c>
    </row>
    <row r="84" spans="1:4">
      <c r="A84" s="11" t="s">
        <v>116</v>
      </c>
      <c r="B84" s="12">
        <v>41888</v>
      </c>
      <c r="C84" s="11">
        <v>344</v>
      </c>
      <c r="D84" s="11" t="str">
        <f t="shared" si="1"/>
        <v xml:space="preserve">14K Gold Earrings </v>
      </c>
    </row>
    <row r="85" spans="1:4">
      <c r="A85" s="11" t="s">
        <v>107</v>
      </c>
      <c r="B85" s="12">
        <v>41889</v>
      </c>
      <c r="C85" s="11">
        <v>229</v>
      </c>
      <c r="D85" s="11" t="str">
        <f t="shared" si="1"/>
        <v xml:space="preserve">14K Gold Swiss Cut Earrings </v>
      </c>
    </row>
    <row r="86" spans="1:4">
      <c r="A86" s="11" t="s">
        <v>101</v>
      </c>
      <c r="B86" s="12">
        <v>41889</v>
      </c>
      <c r="C86" s="11">
        <v>823</v>
      </c>
      <c r="D86" s="11" t="str">
        <f t="shared" si="1"/>
        <v xml:space="preserve">14K Gold Onyx Cross with White Cubic Zirconia Stones </v>
      </c>
    </row>
    <row r="87" spans="1:4">
      <c r="A87" s="11" t="s">
        <v>114</v>
      </c>
      <c r="B87" s="12">
        <v>41890</v>
      </c>
      <c r="C87" s="11">
        <v>100</v>
      </c>
      <c r="D87" s="11" t="str">
        <f t="shared" si="1"/>
        <v xml:space="preserve">14K Gold Hoop Earrings </v>
      </c>
    </row>
    <row r="88" spans="1:4">
      <c r="A88" s="11" t="s">
        <v>88</v>
      </c>
      <c r="B88" s="12">
        <v>41890</v>
      </c>
      <c r="C88" s="11">
        <v>576</v>
      </c>
      <c r="D88" s="11" t="str">
        <f t="shared" si="1"/>
        <v xml:space="preserve">14K Gold Cross with Onyx </v>
      </c>
    </row>
    <row r="89" spans="1:4">
      <c r="A89" s="11" t="s">
        <v>108</v>
      </c>
      <c r="B89" s="12">
        <v>41891</v>
      </c>
      <c r="C89" s="11">
        <v>832</v>
      </c>
      <c r="D89" s="11" t="str">
        <f t="shared" si="1"/>
        <v xml:space="preserve">14K Gold Onyx Cross </v>
      </c>
    </row>
    <row r="90" spans="1:4">
      <c r="A90" s="11" t="s">
        <v>104</v>
      </c>
      <c r="B90" s="12">
        <v>41891</v>
      </c>
      <c r="C90" s="11">
        <v>603</v>
      </c>
      <c r="D90" s="11" t="str">
        <f t="shared" si="1"/>
        <v xml:space="preserve">14K Gold Onyx Cross </v>
      </c>
    </row>
    <row r="91" spans="1:4">
      <c r="A91" s="11" t="s">
        <v>114</v>
      </c>
      <c r="B91" s="12">
        <v>41891</v>
      </c>
      <c r="C91" s="11">
        <v>380</v>
      </c>
      <c r="D91" s="11" t="str">
        <f t="shared" si="1"/>
        <v xml:space="preserve">14K Gold Hoop Earrings </v>
      </c>
    </row>
    <row r="92" spans="1:4">
      <c r="A92" s="11" t="s">
        <v>114</v>
      </c>
      <c r="B92" s="12">
        <v>41892</v>
      </c>
      <c r="C92" s="11">
        <v>198</v>
      </c>
      <c r="D92" s="11" t="str">
        <f t="shared" si="1"/>
        <v xml:space="preserve">14K Gold Hoop Earrings </v>
      </c>
    </row>
    <row r="93" spans="1:4">
      <c r="A93" s="11" t="s">
        <v>94</v>
      </c>
      <c r="B93" s="12">
        <v>41892</v>
      </c>
      <c r="C93" s="11">
        <v>233</v>
      </c>
      <c r="D93" s="11" t="str">
        <f t="shared" si="1"/>
        <v xml:space="preserve">14K Gold Ballerina Ring w/ Blue &amp; White CZs (Women's Rings, CZ Rings) </v>
      </c>
    </row>
    <row r="94" spans="1:4">
      <c r="A94" s="11" t="s">
        <v>108</v>
      </c>
      <c r="B94" s="12">
        <v>41893</v>
      </c>
      <c r="C94" s="11">
        <v>264</v>
      </c>
      <c r="D94" s="11" t="str">
        <f t="shared" si="1"/>
        <v xml:space="preserve">14K Gold Onyx Cross </v>
      </c>
    </row>
    <row r="95" spans="1:4">
      <c r="A95" s="11" t="s">
        <v>88</v>
      </c>
      <c r="B95" s="12">
        <v>41893</v>
      </c>
      <c r="C95" s="11">
        <v>801</v>
      </c>
      <c r="D95" s="11" t="str">
        <f t="shared" si="1"/>
        <v xml:space="preserve">14K Gold Cross with Onyx </v>
      </c>
    </row>
    <row r="96" spans="1:4">
      <c r="A96" s="11" t="s">
        <v>83</v>
      </c>
      <c r="B96" s="12">
        <v>41894</v>
      </c>
      <c r="C96" s="11">
        <v>581</v>
      </c>
      <c r="D96" s="11" t="str">
        <f t="shared" si="1"/>
        <v xml:space="preserve">18K Italian Gold Women's Watch </v>
      </c>
    </row>
    <row r="97" spans="1:4">
      <c r="A97" s="11" t="s">
        <v>114</v>
      </c>
      <c r="B97" s="12">
        <v>41894</v>
      </c>
      <c r="C97" s="11">
        <v>545</v>
      </c>
      <c r="D97" s="11" t="str">
        <f t="shared" si="1"/>
        <v xml:space="preserve">14K Gold Hoop Earrings </v>
      </c>
    </row>
    <row r="98" spans="1:4">
      <c r="A98" s="11" t="s">
        <v>116</v>
      </c>
      <c r="B98" s="12">
        <v>41895</v>
      </c>
      <c r="C98" s="11">
        <v>623</v>
      </c>
      <c r="D98" s="11" t="str">
        <f t="shared" si="1"/>
        <v xml:space="preserve">14K Gold Earrings </v>
      </c>
    </row>
    <row r="99" spans="1:4">
      <c r="A99" s="11" t="s">
        <v>86</v>
      </c>
      <c r="B99" s="12">
        <v>41895</v>
      </c>
      <c r="C99" s="11">
        <v>115</v>
      </c>
      <c r="D99" s="11" t="str">
        <f t="shared" si="1"/>
        <v xml:space="preserve">14K Gold Bangle Bracelet with Vine Design </v>
      </c>
    </row>
    <row r="100" spans="1:4">
      <c r="A100" s="11" t="s">
        <v>102</v>
      </c>
      <c r="B100" s="12">
        <v>41895</v>
      </c>
      <c r="C100" s="11">
        <v>580</v>
      </c>
      <c r="D100" s="11" t="str">
        <f t="shared" si="1"/>
        <v xml:space="preserve">14K Gold Bangle Bracelet with Star Design </v>
      </c>
    </row>
  </sheetData>
  <hyperlinks>
    <hyperlink ref="Q1" location="Menu!A1" tooltip="Go to Page" display="Return to Menu" xr:uid="{ED1041E5-C022-40CE-85F1-6BEA12833CCE}"/>
  </hyperlink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F278-E375-4CEC-969B-E2BBC82356A2}">
  <dimension ref="A1:Z13"/>
  <sheetViews>
    <sheetView workbookViewId="0">
      <selection activeCell="C9" sqref="C9"/>
    </sheetView>
  </sheetViews>
  <sheetFormatPr defaultRowHeight="15"/>
  <cols>
    <col min="1" max="1" width="17.6640625" style="21" customWidth="1"/>
    <col min="2" max="2" width="14.5" style="21" bestFit="1" customWidth="1"/>
    <col min="3" max="3" width="16.33203125" style="21" customWidth="1"/>
    <col min="4" max="4" width="17" style="21" customWidth="1"/>
    <col min="5" max="5" width="12.33203125" style="21" customWidth="1"/>
    <col min="6" max="16384" width="9.33203125" style="21"/>
  </cols>
  <sheetData>
    <row r="1" spans="1:26" ht="18.75">
      <c r="A1" s="19" t="s">
        <v>406</v>
      </c>
      <c r="B1" s="20"/>
      <c r="C1" s="20"/>
      <c r="D1" s="20"/>
      <c r="E1" s="20"/>
      <c r="F1" s="20"/>
      <c r="Q1" s="38" t="s">
        <v>469</v>
      </c>
      <c r="Z1" s="38"/>
    </row>
    <row r="3" spans="1:26">
      <c r="A3" s="21" t="s">
        <v>407</v>
      </c>
    </row>
    <row r="4" spans="1:26" ht="16.5" thickBot="1">
      <c r="A4" s="22" t="s">
        <v>408</v>
      </c>
      <c r="B4" s="23" t="s">
        <v>409</v>
      </c>
      <c r="C4" s="24" t="s">
        <v>410</v>
      </c>
      <c r="D4" s="24" t="s">
        <v>411</v>
      </c>
      <c r="E4" s="24" t="s">
        <v>412</v>
      </c>
    </row>
    <row r="5" spans="1:26">
      <c r="A5" s="21" t="s">
        <v>413</v>
      </c>
      <c r="B5" s="25">
        <v>60200</v>
      </c>
      <c r="C5" s="21" t="str" cm="1">
        <f t="array" ref="C5">_xlfn.XLOOKUP(A5,List!$D$5:$D$37,List!$B$5:$B$37)</f>
        <v>Utility</v>
      </c>
      <c r="D5" s="21" t="str">
        <f>_xlfn.XLOOKUP(A5,List!$D$5:$D$37,List!$B$5:$B$37,,,-1)</f>
        <v>Game</v>
      </c>
      <c r="E5" s="26">
        <f>_xlfn.XLOOKUP(B5,List!$G$5:$G$9,List!$H$5:$H$9,,-1)</f>
        <v>0.1</v>
      </c>
      <c r="H5" s="26"/>
    </row>
    <row r="6" spans="1:26">
      <c r="A6" s="21" t="s">
        <v>414</v>
      </c>
      <c r="B6" s="25">
        <v>39627</v>
      </c>
      <c r="C6" s="21" t="str">
        <f>_xlfn.XLOOKUP(A6,List!$D$5:$D$37,List!$B$5:$B$37)</f>
        <v>Productivity</v>
      </c>
      <c r="D6" s="21" t="str">
        <f>_xlfn.XLOOKUP(A6,List!D5:D37,List!B5:B37,,,-1)</f>
        <v>Productivity</v>
      </c>
      <c r="E6" s="26">
        <f>_xlfn.XLOOKUP(B6,List!$G$5:$G$9,List!$H$5:$H$9,,-1)</f>
        <v>0.05</v>
      </c>
      <c r="H6" s="26"/>
    </row>
    <row r="7" spans="1:26">
      <c r="A7" s="21" t="s">
        <v>415</v>
      </c>
      <c r="B7" s="25">
        <v>29727</v>
      </c>
      <c r="C7" s="21" t="str">
        <f>_xlfn.XLOOKUP(A7,List!$D$5:$D$37,List!$B$5:$B$37)</f>
        <v>Productivity</v>
      </c>
      <c r="D7" s="21" t="str">
        <f>_xlfn.XLOOKUP(A7,List!D6:D38,List!B6:B38,,,-1)</f>
        <v>Productivity</v>
      </c>
      <c r="E7" s="26">
        <f>_xlfn.XLOOKUP(B7,List!$G$5:$G$9,List!$H$5:$H$9,,-1)</f>
        <v>0</v>
      </c>
      <c r="H7" s="26"/>
    </row>
    <row r="8" spans="1:26">
      <c r="A8" s="21" t="s">
        <v>416</v>
      </c>
      <c r="B8" s="25">
        <v>93668</v>
      </c>
      <c r="C8" s="21" t="str">
        <f>_xlfn.XLOOKUP(A8,List!$D$5:$D$37,List!$B$5:$B$37)</f>
        <v>Game</v>
      </c>
      <c r="D8" s="21" t="str">
        <f>_xlfn.XLOOKUP(A8,List!D7:D39,List!B7:B39,,,-1)</f>
        <v>Utility</v>
      </c>
      <c r="E8" s="26">
        <f>_xlfn.XLOOKUP(B8,List!$G$5:$G$9,List!$H$5:$H$9,,-1)</f>
        <v>0.1</v>
      </c>
      <c r="H8" s="26"/>
    </row>
    <row r="9" spans="1:26">
      <c r="A9" s="21" t="s">
        <v>417</v>
      </c>
      <c r="B9" s="25">
        <v>134000</v>
      </c>
      <c r="C9" s="21" t="str">
        <f>_xlfn.XLOOKUP(A9,List!$D$5:$D$37,List!$B$5:$B$37)</f>
        <v>Productivity</v>
      </c>
      <c r="D9" s="21" t="str">
        <f>_xlfn.XLOOKUP(A9,List!D8:D40,List!B8:B40,,,-1)</f>
        <v>Productivity</v>
      </c>
      <c r="E9" s="26">
        <f>_xlfn.XLOOKUP(B9,List!$G$5:$G$9,List!$H$5:$H$9,,-1)</f>
        <v>0.15</v>
      </c>
      <c r="H9" s="26"/>
    </row>
    <row r="10" spans="1:26">
      <c r="A10" s="21" t="s">
        <v>418</v>
      </c>
      <c r="B10" s="25">
        <v>34808</v>
      </c>
      <c r="C10" s="21" t="str">
        <f>_xlfn.XLOOKUP(A10,List!$D$5:$D$37,List!$B$5:$B$37)</f>
        <v>Productivity</v>
      </c>
      <c r="D10" s="21" t="str">
        <f>_xlfn.XLOOKUP(A10,List!D9:D41,List!B9:B41,,,-1)</f>
        <v>Productivity</v>
      </c>
      <c r="E10" s="26">
        <f>_xlfn.XLOOKUP(B10,List!$G$5:$G$9,List!$H$5:$H$9,,-1)</f>
        <v>0.05</v>
      </c>
      <c r="H10" s="26"/>
    </row>
    <row r="11" spans="1:26">
      <c r="A11" s="21" t="s">
        <v>419</v>
      </c>
      <c r="B11" s="25">
        <v>134468</v>
      </c>
      <c r="C11" s="21" t="str">
        <f>_xlfn.XLOOKUP(A11,List!$D$5:$D$37,List!$B$5:$B$37)</f>
        <v>Productivity</v>
      </c>
      <c r="D11" s="21" t="str">
        <f>_xlfn.XLOOKUP(A11,List!D10:D42,List!B10:B42,,,-1)</f>
        <v>Productivity</v>
      </c>
      <c r="E11" s="26">
        <f>_xlfn.XLOOKUP(B11,List!$G$5:$G$9,List!$H$5:$H$9,,-1)</f>
        <v>0.15</v>
      </c>
      <c r="H11" s="26"/>
    </row>
    <row r="12" spans="1:26">
      <c r="A12" s="21" t="s">
        <v>420</v>
      </c>
      <c r="B12" s="25">
        <v>45000</v>
      </c>
      <c r="C12" s="21" t="str">
        <f>_xlfn.XLOOKUP(A12,List!$D$5:$D$37,List!$B$5:$B$37)</f>
        <v>Productivity</v>
      </c>
      <c r="D12" s="21" t="str">
        <f>_xlfn.XLOOKUP(A12,List!D11:D43,List!B11:B43,,,-1)</f>
        <v>Productivity</v>
      </c>
      <c r="E12" s="26">
        <f>_xlfn.XLOOKUP(B12,List!$G$5:$G$9,List!$H$5:$H$9,,-1)</f>
        <v>0.05</v>
      </c>
      <c r="H12" s="26"/>
    </row>
    <row r="13" spans="1:26">
      <c r="B13" s="25"/>
      <c r="D13" s="27"/>
      <c r="E13" s="26"/>
      <c r="H13" s="26"/>
    </row>
  </sheetData>
  <hyperlinks>
    <hyperlink ref="Q1" location="Menu!A1" tooltip="Go to Page" display="Return to Menu" xr:uid="{B94AC276-124A-40ED-901F-E4B3FCADB06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15AA-BB88-4341-AFE0-FB227D460B4A}">
  <dimension ref="A1:Z37"/>
  <sheetViews>
    <sheetView workbookViewId="0">
      <selection activeCell="G6" sqref="G6:H6"/>
    </sheetView>
  </sheetViews>
  <sheetFormatPr defaultRowHeight="15"/>
  <cols>
    <col min="1" max="1" width="16.1640625" style="21" customWidth="1"/>
    <col min="2" max="2" width="13.83203125" style="21" bestFit="1" customWidth="1"/>
    <col min="3" max="3" width="14.83203125" style="21" bestFit="1" customWidth="1"/>
    <col min="4" max="4" width="20.33203125" style="21" bestFit="1" customWidth="1"/>
    <col min="5" max="6" width="5.6640625" style="21" customWidth="1"/>
    <col min="7" max="7" width="12.33203125" style="21" bestFit="1" customWidth="1"/>
    <col min="8" max="16384" width="9.33203125" style="21"/>
  </cols>
  <sheetData>
    <row r="1" spans="1:26" ht="18.75">
      <c r="A1" s="28" t="s">
        <v>421</v>
      </c>
      <c r="B1" s="29"/>
      <c r="C1" s="29"/>
      <c r="D1" s="29"/>
      <c r="E1" s="29"/>
      <c r="F1" s="29"/>
      <c r="G1" s="29"/>
      <c r="Q1" s="38" t="s">
        <v>469</v>
      </c>
      <c r="Z1" s="38"/>
    </row>
    <row r="2" spans="1:26" ht="16.5" customHeight="1">
      <c r="G2" s="40" t="s">
        <v>422</v>
      </c>
    </row>
    <row r="3" spans="1:26" ht="6.75" customHeight="1"/>
    <row r="4" spans="1:26" ht="15.75" thickBot="1">
      <c r="A4" s="23" t="s">
        <v>423</v>
      </c>
      <c r="B4" s="23" t="s">
        <v>410</v>
      </c>
      <c r="C4" s="23" t="s">
        <v>424</v>
      </c>
      <c r="D4" s="23" t="s">
        <v>408</v>
      </c>
      <c r="G4" s="23" t="s">
        <v>425</v>
      </c>
      <c r="H4" s="23" t="s">
        <v>412</v>
      </c>
    </row>
    <row r="5" spans="1:26">
      <c r="A5" s="30">
        <v>36647</v>
      </c>
      <c r="B5" s="21" t="s">
        <v>426</v>
      </c>
      <c r="C5" s="21" t="s">
        <v>427</v>
      </c>
      <c r="D5" s="21" t="s">
        <v>428</v>
      </c>
      <c r="G5" s="33">
        <v>10000</v>
      </c>
      <c r="H5" s="32">
        <v>0</v>
      </c>
    </row>
    <row r="6" spans="1:26">
      <c r="A6" s="30">
        <v>37135</v>
      </c>
      <c r="B6" s="21" t="s">
        <v>429</v>
      </c>
      <c r="C6" s="21" t="s">
        <v>430</v>
      </c>
      <c r="D6" s="21" t="s">
        <v>431</v>
      </c>
      <c r="G6" s="31">
        <v>30000</v>
      </c>
      <c r="H6" s="32">
        <v>0.05</v>
      </c>
    </row>
    <row r="7" spans="1:26">
      <c r="A7" s="30">
        <v>37438</v>
      </c>
      <c r="B7" s="21" t="s">
        <v>426</v>
      </c>
      <c r="C7" s="21" t="s">
        <v>427</v>
      </c>
      <c r="D7" s="21" t="s">
        <v>432</v>
      </c>
      <c r="G7" s="31">
        <v>50000</v>
      </c>
      <c r="H7" s="32">
        <v>0.08</v>
      </c>
    </row>
    <row r="8" spans="1:26">
      <c r="A8" s="30">
        <v>38200</v>
      </c>
      <c r="B8" s="21" t="s">
        <v>429</v>
      </c>
      <c r="C8" s="21" t="s">
        <v>433</v>
      </c>
      <c r="D8" s="21" t="s">
        <v>434</v>
      </c>
      <c r="G8" s="31">
        <v>60000</v>
      </c>
      <c r="H8" s="32">
        <v>0.1</v>
      </c>
    </row>
    <row r="9" spans="1:26">
      <c r="A9" s="30">
        <v>38353</v>
      </c>
      <c r="B9" s="21" t="s">
        <v>429</v>
      </c>
      <c r="C9" s="21" t="s">
        <v>427</v>
      </c>
      <c r="D9" s="21" t="s">
        <v>435</v>
      </c>
      <c r="G9" s="31">
        <v>100000</v>
      </c>
      <c r="H9" s="32">
        <v>0.15</v>
      </c>
    </row>
    <row r="10" spans="1:26">
      <c r="A10" s="30">
        <v>38353</v>
      </c>
      <c r="B10" s="21" t="s">
        <v>429</v>
      </c>
      <c r="C10" s="21" t="s">
        <v>427</v>
      </c>
      <c r="D10" s="21" t="s">
        <v>418</v>
      </c>
    </row>
    <row r="11" spans="1:26">
      <c r="A11" s="30">
        <v>38812</v>
      </c>
      <c r="B11" s="21" t="s">
        <v>426</v>
      </c>
      <c r="C11" s="21" t="s">
        <v>433</v>
      </c>
      <c r="D11" s="21" t="s">
        <v>436</v>
      </c>
    </row>
    <row r="12" spans="1:26">
      <c r="A12" s="30">
        <v>38961</v>
      </c>
      <c r="B12" s="21" t="s">
        <v>437</v>
      </c>
      <c r="C12" s="21" t="s">
        <v>433</v>
      </c>
      <c r="D12" s="21" t="s">
        <v>438</v>
      </c>
    </row>
    <row r="13" spans="1:26">
      <c r="A13" s="30">
        <v>38961</v>
      </c>
      <c r="B13" s="21" t="s">
        <v>426</v>
      </c>
      <c r="C13" s="21" t="s">
        <v>427</v>
      </c>
      <c r="D13" s="21" t="s">
        <v>439</v>
      </c>
    </row>
    <row r="14" spans="1:26">
      <c r="A14" s="30">
        <v>39814</v>
      </c>
      <c r="B14" s="21" t="s">
        <v>429</v>
      </c>
      <c r="C14" s="21" t="s">
        <v>433</v>
      </c>
      <c r="D14" s="21" t="s">
        <v>415</v>
      </c>
    </row>
    <row r="15" spans="1:26">
      <c r="A15" s="30">
        <v>39814</v>
      </c>
      <c r="B15" s="21" t="s">
        <v>437</v>
      </c>
      <c r="C15" s="21" t="s">
        <v>433</v>
      </c>
      <c r="D15" s="21" t="s">
        <v>440</v>
      </c>
    </row>
    <row r="16" spans="1:26">
      <c r="A16" s="30">
        <v>39814</v>
      </c>
      <c r="B16" s="21" t="s">
        <v>437</v>
      </c>
      <c r="C16" s="21" t="s">
        <v>427</v>
      </c>
      <c r="D16" s="21" t="s">
        <v>441</v>
      </c>
    </row>
    <row r="17" spans="1:4">
      <c r="A17" s="30">
        <v>39828</v>
      </c>
      <c r="B17" s="21" t="s">
        <v>437</v>
      </c>
      <c r="C17" s="21" t="s">
        <v>427</v>
      </c>
      <c r="D17" s="21" t="s">
        <v>442</v>
      </c>
    </row>
    <row r="18" spans="1:4">
      <c r="A18" s="30">
        <v>40148</v>
      </c>
      <c r="B18" s="21" t="s">
        <v>429</v>
      </c>
      <c r="C18" s="21" t="s">
        <v>427</v>
      </c>
      <c r="D18" s="21" t="s">
        <v>414</v>
      </c>
    </row>
    <row r="19" spans="1:4">
      <c r="A19" s="30">
        <v>40374</v>
      </c>
      <c r="B19" s="21" t="s">
        <v>426</v>
      </c>
      <c r="C19" s="21" t="s">
        <v>430</v>
      </c>
      <c r="D19" s="21" t="s">
        <v>443</v>
      </c>
    </row>
    <row r="20" spans="1:4">
      <c r="A20" s="30">
        <v>40787</v>
      </c>
      <c r="B20" s="21" t="s">
        <v>429</v>
      </c>
      <c r="C20" s="21" t="s">
        <v>433</v>
      </c>
      <c r="D20" s="21" t="s">
        <v>417</v>
      </c>
    </row>
    <row r="21" spans="1:4">
      <c r="A21" s="30">
        <v>40817</v>
      </c>
      <c r="B21" s="21" t="s">
        <v>426</v>
      </c>
      <c r="C21" s="21" t="s">
        <v>427</v>
      </c>
      <c r="D21" s="21" t="s">
        <v>416</v>
      </c>
    </row>
    <row r="22" spans="1:4">
      <c r="A22" s="30">
        <v>40817</v>
      </c>
      <c r="B22" s="21" t="s">
        <v>437</v>
      </c>
      <c r="C22" s="21" t="s">
        <v>430</v>
      </c>
      <c r="D22" s="21" t="s">
        <v>444</v>
      </c>
    </row>
    <row r="23" spans="1:4">
      <c r="A23" s="30">
        <v>41244</v>
      </c>
      <c r="B23" s="21" t="s">
        <v>429</v>
      </c>
      <c r="C23" s="21" t="s">
        <v>433</v>
      </c>
      <c r="D23" s="21" t="s">
        <v>445</v>
      </c>
    </row>
    <row r="24" spans="1:4">
      <c r="A24" s="30">
        <v>41671</v>
      </c>
      <c r="B24" s="21" t="s">
        <v>437</v>
      </c>
      <c r="C24" s="21" t="s">
        <v>427</v>
      </c>
      <c r="D24" s="21" t="s">
        <v>413</v>
      </c>
    </row>
    <row r="25" spans="1:4">
      <c r="A25" s="30">
        <v>42005</v>
      </c>
      <c r="B25" s="21" t="s">
        <v>426</v>
      </c>
      <c r="C25" s="21" t="s">
        <v>427</v>
      </c>
      <c r="D25" s="21" t="s">
        <v>446</v>
      </c>
    </row>
    <row r="26" spans="1:4">
      <c r="A26" s="30">
        <v>42224</v>
      </c>
      <c r="B26" s="21" t="s">
        <v>437</v>
      </c>
      <c r="C26" s="21" t="s">
        <v>430</v>
      </c>
      <c r="D26" s="21" t="s">
        <v>447</v>
      </c>
    </row>
    <row r="27" spans="1:4">
      <c r="A27" s="30">
        <v>42552</v>
      </c>
      <c r="B27" s="21" t="s">
        <v>437</v>
      </c>
      <c r="C27" s="21" t="s">
        <v>433</v>
      </c>
      <c r="D27" s="21" t="s">
        <v>448</v>
      </c>
    </row>
    <row r="28" spans="1:4">
      <c r="A28" s="30">
        <v>42614</v>
      </c>
      <c r="B28" s="21" t="s">
        <v>426</v>
      </c>
      <c r="C28" s="21" t="s">
        <v>427</v>
      </c>
      <c r="D28" s="21" t="s">
        <v>449</v>
      </c>
    </row>
    <row r="29" spans="1:4">
      <c r="A29" s="30">
        <v>42675</v>
      </c>
      <c r="B29" s="21" t="s">
        <v>437</v>
      </c>
      <c r="C29" s="21" t="s">
        <v>433</v>
      </c>
      <c r="D29" s="21" t="s">
        <v>450</v>
      </c>
    </row>
    <row r="30" spans="1:4">
      <c r="A30" s="30">
        <v>42795</v>
      </c>
      <c r="B30" s="21" t="s">
        <v>429</v>
      </c>
      <c r="C30" s="21" t="s">
        <v>427</v>
      </c>
      <c r="D30" s="21" t="s">
        <v>419</v>
      </c>
    </row>
    <row r="31" spans="1:4">
      <c r="A31" s="30">
        <v>43070</v>
      </c>
      <c r="B31" s="21" t="s">
        <v>437</v>
      </c>
      <c r="C31" s="21" t="s">
        <v>427</v>
      </c>
      <c r="D31" s="21" t="s">
        <v>416</v>
      </c>
    </row>
    <row r="32" spans="1:4">
      <c r="A32" s="30">
        <v>43101</v>
      </c>
      <c r="B32" s="21" t="s">
        <v>426</v>
      </c>
      <c r="C32" s="21" t="s">
        <v>427</v>
      </c>
      <c r="D32" s="21" t="s">
        <v>413</v>
      </c>
    </row>
    <row r="33" spans="1:4">
      <c r="A33" s="30">
        <v>43367</v>
      </c>
      <c r="B33" s="21" t="s">
        <v>426</v>
      </c>
      <c r="C33" s="21" t="s">
        <v>433</v>
      </c>
      <c r="D33" s="21" t="s">
        <v>451</v>
      </c>
    </row>
    <row r="34" spans="1:4">
      <c r="A34" s="30">
        <v>43374</v>
      </c>
      <c r="B34" s="21" t="s">
        <v>429</v>
      </c>
      <c r="C34" s="21" t="s">
        <v>430</v>
      </c>
      <c r="D34" s="21" t="s">
        <v>452</v>
      </c>
    </row>
    <row r="35" spans="1:4">
      <c r="A35" s="30">
        <v>43466</v>
      </c>
      <c r="B35" s="21" t="s">
        <v>426</v>
      </c>
      <c r="C35" s="21" t="s">
        <v>433</v>
      </c>
      <c r="D35" s="21" t="s">
        <v>453</v>
      </c>
    </row>
    <row r="36" spans="1:4">
      <c r="A36" s="30">
        <v>43497</v>
      </c>
      <c r="B36" s="21" t="s">
        <v>429</v>
      </c>
      <c r="C36" s="21" t="s">
        <v>430</v>
      </c>
      <c r="D36" s="21" t="s">
        <v>420</v>
      </c>
    </row>
    <row r="37" spans="1:4">
      <c r="A37" s="30">
        <v>43497</v>
      </c>
      <c r="B37" s="21" t="s">
        <v>437</v>
      </c>
      <c r="C37" s="21" t="s">
        <v>433</v>
      </c>
      <c r="D37" s="21" t="s">
        <v>454</v>
      </c>
    </row>
  </sheetData>
  <sortState xmlns:xlrd2="http://schemas.microsoft.com/office/spreadsheetml/2017/richdata2" ref="G5:H9">
    <sortCondition ref="G5:G9"/>
  </sortState>
  <hyperlinks>
    <hyperlink ref="Q1" location="Menu!A1" tooltip="Go to Page" display="Return to Menu" xr:uid="{38037E6D-970A-4178-BE3B-61F2019F181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6A0C-84FC-4C2E-B789-86FFC357552B}">
  <dimension ref="A1:D31"/>
  <sheetViews>
    <sheetView workbookViewId="0">
      <selection activeCell="B10" sqref="B10"/>
    </sheetView>
  </sheetViews>
  <sheetFormatPr defaultRowHeight="12.75"/>
  <cols>
    <col min="1" max="1" width="20.6640625" bestFit="1" customWidth="1"/>
    <col min="2" max="4" width="10.33203125" bestFit="1" customWidth="1"/>
  </cols>
  <sheetData>
    <row r="1" spans="1:4">
      <c r="A1" s="44" t="s">
        <v>43</v>
      </c>
      <c r="B1" t="s">
        <v>470</v>
      </c>
    </row>
    <row r="3" spans="1:4">
      <c r="A3" s="44" t="s">
        <v>474</v>
      </c>
      <c r="B3" t="s">
        <v>472</v>
      </c>
      <c r="C3" t="s">
        <v>473</v>
      </c>
      <c r="D3" t="s">
        <v>475</v>
      </c>
    </row>
    <row r="4" spans="1:4">
      <c r="A4" s="45" t="s">
        <v>57</v>
      </c>
      <c r="B4" s="46">
        <v>568851</v>
      </c>
      <c r="C4" s="46">
        <v>252522</v>
      </c>
      <c r="D4" s="46">
        <v>316329</v>
      </c>
    </row>
    <row r="5" spans="1:4">
      <c r="A5" s="45" t="s">
        <v>75</v>
      </c>
      <c r="B5" s="46">
        <v>31021</v>
      </c>
      <c r="C5" s="46">
        <v>13745</v>
      </c>
      <c r="D5" s="46">
        <v>17276</v>
      </c>
    </row>
    <row r="6" spans="1:4">
      <c r="A6" s="45" t="s">
        <v>76</v>
      </c>
      <c r="B6" s="46">
        <v>51240</v>
      </c>
      <c r="C6" s="46">
        <v>22824</v>
      </c>
      <c r="D6" s="46">
        <v>28416</v>
      </c>
    </row>
    <row r="7" spans="1:4">
      <c r="A7" s="45" t="s">
        <v>72</v>
      </c>
      <c r="B7" s="46">
        <v>54048</v>
      </c>
      <c r="C7" s="46">
        <v>23780</v>
      </c>
      <c r="D7" s="46">
        <v>30268</v>
      </c>
    </row>
    <row r="8" spans="1:4">
      <c r="A8" s="45" t="s">
        <v>79</v>
      </c>
      <c r="B8" s="46">
        <v>39250</v>
      </c>
      <c r="C8" s="46">
        <v>18614</v>
      </c>
      <c r="D8" s="46">
        <v>20636</v>
      </c>
    </row>
    <row r="9" spans="1:4">
      <c r="A9" s="45" t="s">
        <v>82</v>
      </c>
      <c r="B9" s="46">
        <v>31369</v>
      </c>
      <c r="C9" s="46">
        <v>13730</v>
      </c>
      <c r="D9" s="46">
        <v>17639</v>
      </c>
    </row>
    <row r="10" spans="1:4">
      <c r="A10" s="45" t="s">
        <v>68</v>
      </c>
      <c r="B10" s="46">
        <v>704359</v>
      </c>
      <c r="C10" s="46">
        <v>311381</v>
      </c>
      <c r="D10" s="46">
        <v>392978</v>
      </c>
    </row>
    <row r="11" spans="1:4">
      <c r="A11" s="45" t="s">
        <v>52</v>
      </c>
      <c r="B11" s="46">
        <v>622794</v>
      </c>
      <c r="C11" s="46">
        <v>274978</v>
      </c>
      <c r="D11" s="46">
        <v>347816</v>
      </c>
    </row>
    <row r="12" spans="1:4">
      <c r="A12" s="45" t="s">
        <v>61</v>
      </c>
      <c r="B12" s="46">
        <v>750163</v>
      </c>
      <c r="C12" s="46">
        <v>334614</v>
      </c>
      <c r="D12" s="46">
        <v>415549</v>
      </c>
    </row>
    <row r="13" spans="1:4">
      <c r="A13" s="45" t="s">
        <v>58</v>
      </c>
      <c r="B13" s="46">
        <v>42316</v>
      </c>
      <c r="C13" s="46">
        <v>18764</v>
      </c>
      <c r="D13" s="46">
        <v>23552</v>
      </c>
    </row>
    <row r="14" spans="1:4">
      <c r="A14" s="45" t="s">
        <v>64</v>
      </c>
      <c r="B14" s="46">
        <v>55251</v>
      </c>
      <c r="C14" s="46">
        <v>24632</v>
      </c>
      <c r="D14" s="46">
        <v>30619</v>
      </c>
    </row>
    <row r="15" spans="1:4">
      <c r="A15" s="45" t="s">
        <v>60</v>
      </c>
      <c r="B15" s="46">
        <v>427349</v>
      </c>
      <c r="C15" s="46">
        <v>189331</v>
      </c>
      <c r="D15" s="46">
        <v>238018</v>
      </c>
    </row>
    <row r="16" spans="1:4">
      <c r="A16" s="45" t="s">
        <v>78</v>
      </c>
      <c r="B16" s="46">
        <v>46717</v>
      </c>
      <c r="C16" s="46">
        <v>19961</v>
      </c>
      <c r="D16" s="46">
        <v>26756</v>
      </c>
    </row>
    <row r="17" spans="1:4">
      <c r="A17" s="45" t="s">
        <v>81</v>
      </c>
      <c r="B17" s="46">
        <v>62744</v>
      </c>
      <c r="C17" s="46">
        <v>28644</v>
      </c>
      <c r="D17" s="46">
        <v>34100</v>
      </c>
    </row>
    <row r="18" spans="1:4">
      <c r="A18" s="45" t="s">
        <v>67</v>
      </c>
      <c r="B18" s="46">
        <v>613514</v>
      </c>
      <c r="C18" s="46">
        <v>275105</v>
      </c>
      <c r="D18" s="46">
        <v>338409</v>
      </c>
    </row>
    <row r="19" spans="1:4">
      <c r="A19" s="45" t="s">
        <v>71</v>
      </c>
      <c r="B19" s="46">
        <v>406326</v>
      </c>
      <c r="C19" s="46">
        <v>178585</v>
      </c>
      <c r="D19" s="46">
        <v>227741</v>
      </c>
    </row>
    <row r="20" spans="1:4">
      <c r="A20" s="45" t="s">
        <v>74</v>
      </c>
      <c r="B20" s="46">
        <v>60299</v>
      </c>
      <c r="C20" s="46">
        <v>27049</v>
      </c>
      <c r="D20" s="46">
        <v>33250</v>
      </c>
    </row>
    <row r="21" spans="1:4">
      <c r="A21" s="45" t="s">
        <v>73</v>
      </c>
      <c r="B21" s="46">
        <v>50030</v>
      </c>
      <c r="C21" s="46">
        <v>21612</v>
      </c>
      <c r="D21" s="46">
        <v>28418</v>
      </c>
    </row>
    <row r="22" spans="1:4">
      <c r="A22" s="45" t="s">
        <v>69</v>
      </c>
      <c r="B22" s="46">
        <v>72680</v>
      </c>
      <c r="C22" s="46">
        <v>31946</v>
      </c>
      <c r="D22" s="46">
        <v>40734</v>
      </c>
    </row>
    <row r="23" spans="1:4">
      <c r="A23" s="45" t="s">
        <v>80</v>
      </c>
      <c r="B23" s="46">
        <v>34710</v>
      </c>
      <c r="C23" s="46">
        <v>16423</v>
      </c>
      <c r="D23" s="46">
        <v>18287</v>
      </c>
    </row>
    <row r="24" spans="1:4">
      <c r="A24" s="45" t="s">
        <v>77</v>
      </c>
      <c r="B24" s="46">
        <v>57516</v>
      </c>
      <c r="C24" s="46">
        <v>26765</v>
      </c>
      <c r="D24" s="46">
        <v>30751</v>
      </c>
    </row>
    <row r="25" spans="1:4">
      <c r="A25" s="45" t="s">
        <v>70</v>
      </c>
      <c r="B25" s="46">
        <v>71651</v>
      </c>
      <c r="C25" s="46">
        <v>32471</v>
      </c>
      <c r="D25" s="46">
        <v>39180</v>
      </c>
    </row>
    <row r="26" spans="1:4">
      <c r="A26" s="45" t="s">
        <v>62</v>
      </c>
      <c r="B26" s="46">
        <v>59881</v>
      </c>
      <c r="C26" s="46">
        <v>25913</v>
      </c>
      <c r="D26" s="46">
        <v>33968</v>
      </c>
    </row>
    <row r="27" spans="1:4">
      <c r="A27" s="45" t="s">
        <v>66</v>
      </c>
      <c r="B27" s="46">
        <v>498937</v>
      </c>
      <c r="C27" s="46">
        <v>219978</v>
      </c>
      <c r="D27" s="46">
        <v>278959</v>
      </c>
    </row>
    <row r="28" spans="1:4">
      <c r="A28" s="45" t="s">
        <v>59</v>
      </c>
      <c r="B28" s="46">
        <v>34364</v>
      </c>
      <c r="C28" s="46">
        <v>15576</v>
      </c>
      <c r="D28" s="46">
        <v>18788</v>
      </c>
    </row>
    <row r="29" spans="1:4">
      <c r="A29" s="45" t="s">
        <v>55</v>
      </c>
      <c r="B29" s="46">
        <v>390978</v>
      </c>
      <c r="C29" s="46">
        <v>177281</v>
      </c>
      <c r="D29" s="46">
        <v>213697</v>
      </c>
    </row>
    <row r="30" spans="1:4">
      <c r="A30" s="45" t="s">
        <v>65</v>
      </c>
      <c r="B30" s="46">
        <v>869454</v>
      </c>
      <c r="C30" s="46">
        <v>382170</v>
      </c>
      <c r="D30" s="46">
        <v>487284</v>
      </c>
    </row>
    <row r="31" spans="1:4">
      <c r="A31" s="45" t="s">
        <v>471</v>
      </c>
      <c r="B31" s="46">
        <v>6707812</v>
      </c>
      <c r="C31" s="46">
        <v>2978394</v>
      </c>
      <c r="D31" s="46">
        <v>3729418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9C20-8B65-4475-A36C-755B53E4ADA9}">
  <dimension ref="A1:Y700"/>
  <sheetViews>
    <sheetView workbookViewId="0">
      <pane ySplit="1" topLeftCell="A2" activePane="bottomLeft" state="frozen"/>
      <selection activeCell="Q1" sqref="Q1"/>
      <selection pane="bottomLeft" activeCell="A2" sqref="A2"/>
    </sheetView>
  </sheetViews>
  <sheetFormatPr defaultRowHeight="12.75"/>
  <cols>
    <col min="1" max="1" width="10.83203125" style="34" customWidth="1"/>
    <col min="2" max="2" width="11.6640625" style="34" customWidth="1"/>
    <col min="3" max="3" width="11.33203125" style="34" customWidth="1"/>
    <col min="4" max="4" width="23" style="34" bestFit="1" customWidth="1"/>
    <col min="5" max="5" width="12.6640625" style="34" customWidth="1"/>
    <col min="6" max="6" width="12.83203125" style="34" customWidth="1"/>
    <col min="7" max="7" width="9.5" style="34" customWidth="1"/>
    <col min="8" max="10" width="9.33203125" style="34"/>
    <col min="11" max="11" width="11" style="34" bestFit="1" customWidth="1"/>
    <col min="12" max="16384" width="9.33203125" style="34"/>
  </cols>
  <sheetData>
    <row r="1" spans="1:25" ht="15">
      <c r="A1" s="9" t="s">
        <v>43</v>
      </c>
      <c r="B1" s="9" t="s">
        <v>44</v>
      </c>
      <c r="C1" s="10" t="s">
        <v>45</v>
      </c>
      <c r="D1" s="9" t="s">
        <v>46</v>
      </c>
      <c r="E1" s="10" t="s">
        <v>47</v>
      </c>
      <c r="F1" s="10" t="s">
        <v>48</v>
      </c>
      <c r="G1" s="10" t="s">
        <v>49</v>
      </c>
      <c r="Q1" s="38" t="s">
        <v>469</v>
      </c>
      <c r="Y1" s="38"/>
    </row>
    <row r="2" spans="1:25">
      <c r="A2" s="34" t="s">
        <v>50</v>
      </c>
      <c r="B2" s="34" t="s">
        <v>51</v>
      </c>
      <c r="C2" s="35">
        <v>43102</v>
      </c>
      <c r="D2" s="36" t="s">
        <v>52</v>
      </c>
      <c r="E2" s="34">
        <v>1000</v>
      </c>
      <c r="F2" s="34">
        <v>22810</v>
      </c>
      <c r="G2" s="34">
        <v>10220</v>
      </c>
      <c r="J2" s="36"/>
      <c r="K2" s="35"/>
    </row>
    <row r="3" spans="1:25">
      <c r="A3" s="34" t="s">
        <v>53</v>
      </c>
      <c r="B3" s="34" t="s">
        <v>54</v>
      </c>
      <c r="C3" s="35">
        <v>43102</v>
      </c>
      <c r="D3" s="36" t="s">
        <v>55</v>
      </c>
      <c r="E3" s="34">
        <v>100</v>
      </c>
      <c r="F3" s="34">
        <v>2257</v>
      </c>
      <c r="G3" s="34">
        <v>984</v>
      </c>
      <c r="J3" s="36"/>
    </row>
    <row r="4" spans="1:25">
      <c r="A4" s="34" t="s">
        <v>50</v>
      </c>
      <c r="B4" s="34" t="s">
        <v>56</v>
      </c>
      <c r="C4" s="35">
        <v>43102</v>
      </c>
      <c r="D4" s="36" t="s">
        <v>55</v>
      </c>
      <c r="E4" s="34">
        <v>500</v>
      </c>
      <c r="F4" s="34">
        <v>10245</v>
      </c>
      <c r="G4" s="34">
        <v>4235</v>
      </c>
    </row>
    <row r="5" spans="1:25">
      <c r="A5" s="34" t="s">
        <v>53</v>
      </c>
      <c r="B5" s="34" t="s">
        <v>51</v>
      </c>
      <c r="C5" s="35">
        <v>43102</v>
      </c>
      <c r="D5" s="36" t="s">
        <v>57</v>
      </c>
      <c r="E5" s="34">
        <v>500</v>
      </c>
      <c r="F5" s="34">
        <v>11240</v>
      </c>
      <c r="G5" s="34">
        <v>5110</v>
      </c>
    </row>
    <row r="6" spans="1:25">
      <c r="A6" s="34" t="s">
        <v>53</v>
      </c>
      <c r="B6" s="34" t="s">
        <v>51</v>
      </c>
      <c r="C6" s="35">
        <v>43102</v>
      </c>
      <c r="D6" s="36" t="s">
        <v>57</v>
      </c>
      <c r="E6" s="34">
        <v>400</v>
      </c>
      <c r="F6" s="34">
        <v>9204</v>
      </c>
      <c r="G6" s="34">
        <v>4088</v>
      </c>
    </row>
    <row r="7" spans="1:25">
      <c r="A7" s="34" t="s">
        <v>50</v>
      </c>
      <c r="B7" s="34" t="s">
        <v>54</v>
      </c>
      <c r="C7" s="35">
        <v>43102</v>
      </c>
      <c r="D7" s="36" t="s">
        <v>58</v>
      </c>
      <c r="E7" s="34">
        <v>800</v>
      </c>
      <c r="F7" s="34">
        <v>18552</v>
      </c>
      <c r="G7" s="34">
        <v>7872</v>
      </c>
    </row>
    <row r="8" spans="1:25">
      <c r="A8" s="34" t="s">
        <v>50</v>
      </c>
      <c r="B8" s="34" t="s">
        <v>51</v>
      </c>
      <c r="C8" s="35">
        <v>43102</v>
      </c>
      <c r="D8" s="36" t="s">
        <v>59</v>
      </c>
      <c r="E8" s="34">
        <v>400</v>
      </c>
      <c r="F8" s="34">
        <v>9152</v>
      </c>
      <c r="G8" s="34">
        <v>4088</v>
      </c>
    </row>
    <row r="9" spans="1:25">
      <c r="A9" s="34" t="s">
        <v>53</v>
      </c>
      <c r="B9" s="34" t="s">
        <v>56</v>
      </c>
      <c r="C9" s="35">
        <v>43103</v>
      </c>
      <c r="D9" s="36" t="s">
        <v>60</v>
      </c>
      <c r="E9" s="34">
        <v>400</v>
      </c>
      <c r="F9" s="34">
        <v>6860</v>
      </c>
      <c r="G9" s="34">
        <v>3388</v>
      </c>
    </row>
    <row r="10" spans="1:25">
      <c r="A10" s="34" t="s">
        <v>50</v>
      </c>
      <c r="B10" s="34" t="s">
        <v>56</v>
      </c>
      <c r="C10" s="35">
        <v>43105</v>
      </c>
      <c r="D10" s="36" t="s">
        <v>61</v>
      </c>
      <c r="E10" s="34">
        <v>400</v>
      </c>
      <c r="F10" s="34">
        <v>8456</v>
      </c>
      <c r="G10" s="34">
        <v>3388</v>
      </c>
    </row>
    <row r="11" spans="1:25">
      <c r="A11" s="34" t="s">
        <v>50</v>
      </c>
      <c r="B11" s="34" t="s">
        <v>54</v>
      </c>
      <c r="C11" s="35">
        <v>43105</v>
      </c>
      <c r="D11" s="36" t="s">
        <v>62</v>
      </c>
      <c r="E11" s="34">
        <v>1000</v>
      </c>
      <c r="F11" s="34">
        <v>21730</v>
      </c>
      <c r="G11" s="34">
        <v>9840</v>
      </c>
    </row>
    <row r="12" spans="1:25">
      <c r="A12" s="34" t="s">
        <v>63</v>
      </c>
      <c r="B12" s="34" t="s">
        <v>51</v>
      </c>
      <c r="C12" s="35">
        <v>43105</v>
      </c>
      <c r="D12" s="36" t="s">
        <v>59</v>
      </c>
      <c r="E12" s="34">
        <v>600</v>
      </c>
      <c r="F12" s="34">
        <v>13806</v>
      </c>
      <c r="G12" s="34">
        <v>6132</v>
      </c>
    </row>
    <row r="13" spans="1:25">
      <c r="A13" s="34" t="s">
        <v>53</v>
      </c>
      <c r="B13" s="34" t="s">
        <v>56</v>
      </c>
      <c r="C13" s="35">
        <v>43107</v>
      </c>
      <c r="D13" s="36" t="s">
        <v>61</v>
      </c>
      <c r="E13" s="34">
        <v>800</v>
      </c>
      <c r="F13" s="34">
        <v>16416</v>
      </c>
      <c r="G13" s="34">
        <v>6776</v>
      </c>
    </row>
    <row r="14" spans="1:25">
      <c r="A14" s="34" t="s">
        <v>50</v>
      </c>
      <c r="B14" s="34" t="s">
        <v>51</v>
      </c>
      <c r="C14" s="35">
        <v>43107</v>
      </c>
      <c r="D14" s="36" t="s">
        <v>64</v>
      </c>
      <c r="E14" s="34">
        <v>900</v>
      </c>
      <c r="F14" s="34">
        <v>21015</v>
      </c>
      <c r="G14" s="34">
        <v>9198</v>
      </c>
    </row>
    <row r="15" spans="1:25">
      <c r="A15" s="34" t="s">
        <v>50</v>
      </c>
      <c r="B15" s="34" t="s">
        <v>51</v>
      </c>
      <c r="C15" s="35">
        <v>43108</v>
      </c>
      <c r="D15" s="36" t="s">
        <v>57</v>
      </c>
      <c r="E15" s="34">
        <v>900</v>
      </c>
      <c r="F15" s="34">
        <v>21465</v>
      </c>
      <c r="G15" s="34">
        <v>9198</v>
      </c>
    </row>
    <row r="16" spans="1:25">
      <c r="A16" s="34" t="s">
        <v>53</v>
      </c>
      <c r="B16" s="34" t="s">
        <v>51</v>
      </c>
      <c r="C16" s="35">
        <v>43108</v>
      </c>
      <c r="D16" s="36" t="s">
        <v>65</v>
      </c>
      <c r="E16" s="34">
        <v>900</v>
      </c>
      <c r="F16" s="34">
        <v>21438</v>
      </c>
      <c r="G16" s="34">
        <v>9198</v>
      </c>
    </row>
    <row r="17" spans="1:7">
      <c r="A17" s="34" t="s">
        <v>63</v>
      </c>
      <c r="B17" s="34" t="s">
        <v>51</v>
      </c>
      <c r="C17" s="35">
        <v>43110</v>
      </c>
      <c r="D17" s="36" t="s">
        <v>57</v>
      </c>
      <c r="E17" s="34">
        <v>400</v>
      </c>
      <c r="F17" s="34">
        <v>9144</v>
      </c>
      <c r="G17" s="34">
        <v>4088</v>
      </c>
    </row>
    <row r="18" spans="1:7">
      <c r="A18" s="34" t="s">
        <v>53</v>
      </c>
      <c r="B18" s="34" t="s">
        <v>56</v>
      </c>
      <c r="C18" s="35">
        <v>43110</v>
      </c>
      <c r="D18" s="36" t="s">
        <v>60</v>
      </c>
      <c r="E18" s="34">
        <v>300</v>
      </c>
      <c r="F18" s="34">
        <v>6267</v>
      </c>
      <c r="G18" s="34">
        <v>2541</v>
      </c>
    </row>
    <row r="19" spans="1:7">
      <c r="A19" s="34" t="s">
        <v>53</v>
      </c>
      <c r="B19" s="34" t="s">
        <v>56</v>
      </c>
      <c r="C19" s="35">
        <v>43112</v>
      </c>
      <c r="D19" s="36" t="s">
        <v>66</v>
      </c>
      <c r="E19" s="34">
        <v>100</v>
      </c>
      <c r="F19" s="34">
        <v>1740</v>
      </c>
      <c r="G19" s="34">
        <v>847</v>
      </c>
    </row>
    <row r="20" spans="1:7">
      <c r="A20" s="34" t="s">
        <v>50</v>
      </c>
      <c r="B20" s="34" t="s">
        <v>51</v>
      </c>
      <c r="C20" s="35">
        <v>43112</v>
      </c>
      <c r="D20" s="36" t="s">
        <v>66</v>
      </c>
      <c r="E20" s="34">
        <v>100</v>
      </c>
      <c r="F20" s="34">
        <v>2401</v>
      </c>
      <c r="G20" s="34">
        <v>1022</v>
      </c>
    </row>
    <row r="21" spans="1:7">
      <c r="A21" s="34" t="s">
        <v>63</v>
      </c>
      <c r="B21" s="34" t="s">
        <v>56</v>
      </c>
      <c r="C21" s="35">
        <v>43112</v>
      </c>
      <c r="D21" s="36" t="s">
        <v>65</v>
      </c>
      <c r="E21" s="34">
        <v>1000</v>
      </c>
      <c r="F21" s="34">
        <v>19110</v>
      </c>
      <c r="G21" s="34">
        <v>8470</v>
      </c>
    </row>
    <row r="22" spans="1:7">
      <c r="A22" s="34" t="s">
        <v>50</v>
      </c>
      <c r="B22" s="34" t="s">
        <v>56</v>
      </c>
      <c r="C22" s="35">
        <v>43113</v>
      </c>
      <c r="D22" s="36" t="s">
        <v>55</v>
      </c>
      <c r="E22" s="34">
        <v>500</v>
      </c>
      <c r="F22" s="34">
        <v>9345</v>
      </c>
      <c r="G22" s="34">
        <v>4235</v>
      </c>
    </row>
    <row r="23" spans="1:7">
      <c r="A23" s="34" t="s">
        <v>50</v>
      </c>
      <c r="B23" s="34" t="s">
        <v>56</v>
      </c>
      <c r="C23" s="35">
        <v>43114</v>
      </c>
      <c r="D23" s="36" t="s">
        <v>67</v>
      </c>
      <c r="E23" s="34">
        <v>600</v>
      </c>
      <c r="F23" s="34">
        <v>11628</v>
      </c>
      <c r="G23" s="34">
        <v>5082</v>
      </c>
    </row>
    <row r="24" spans="1:7">
      <c r="A24" s="34" t="s">
        <v>53</v>
      </c>
      <c r="B24" s="34" t="s">
        <v>51</v>
      </c>
      <c r="C24" s="35">
        <v>43114</v>
      </c>
      <c r="D24" s="36" t="s">
        <v>65</v>
      </c>
      <c r="E24" s="34">
        <v>900</v>
      </c>
      <c r="F24" s="34">
        <v>21888</v>
      </c>
      <c r="G24" s="34">
        <v>9198</v>
      </c>
    </row>
    <row r="25" spans="1:7">
      <c r="A25" s="34" t="s">
        <v>50</v>
      </c>
      <c r="B25" s="34" t="s">
        <v>54</v>
      </c>
      <c r="C25" s="35">
        <v>43115</v>
      </c>
      <c r="D25" s="36" t="s">
        <v>68</v>
      </c>
      <c r="E25" s="34">
        <v>300</v>
      </c>
      <c r="F25" s="34">
        <v>5961</v>
      </c>
      <c r="G25" s="34">
        <v>2952</v>
      </c>
    </row>
    <row r="26" spans="1:7">
      <c r="A26" s="34" t="s">
        <v>63</v>
      </c>
      <c r="B26" s="34" t="s">
        <v>54</v>
      </c>
      <c r="C26" s="35">
        <v>43117</v>
      </c>
      <c r="D26" s="36" t="s">
        <v>55</v>
      </c>
      <c r="E26" s="34">
        <v>100</v>
      </c>
      <c r="F26" s="34">
        <v>2042</v>
      </c>
      <c r="G26" s="34">
        <v>984</v>
      </c>
    </row>
    <row r="27" spans="1:7">
      <c r="A27" s="34" t="s">
        <v>53</v>
      </c>
      <c r="B27" s="34" t="s">
        <v>56</v>
      </c>
      <c r="C27" s="35">
        <v>43118</v>
      </c>
      <c r="D27" s="36" t="s">
        <v>67</v>
      </c>
      <c r="E27" s="34">
        <v>900</v>
      </c>
      <c r="F27" s="34">
        <v>17505</v>
      </c>
      <c r="G27" s="34">
        <v>7623</v>
      </c>
    </row>
    <row r="28" spans="1:7">
      <c r="A28" s="34" t="s">
        <v>63</v>
      </c>
      <c r="B28" s="34" t="s">
        <v>54</v>
      </c>
      <c r="C28" s="35">
        <v>43119</v>
      </c>
      <c r="D28" s="36" t="s">
        <v>68</v>
      </c>
      <c r="E28" s="34">
        <v>300</v>
      </c>
      <c r="F28" s="34">
        <v>7032</v>
      </c>
      <c r="G28" s="34">
        <v>2952</v>
      </c>
    </row>
    <row r="29" spans="1:7">
      <c r="A29" s="34" t="s">
        <v>63</v>
      </c>
      <c r="B29" s="34" t="s">
        <v>56</v>
      </c>
      <c r="C29" s="35">
        <v>43119</v>
      </c>
      <c r="D29" s="36" t="s">
        <v>58</v>
      </c>
      <c r="E29" s="34">
        <v>200</v>
      </c>
      <c r="F29" s="34">
        <v>3552</v>
      </c>
      <c r="G29" s="34">
        <v>1694</v>
      </c>
    </row>
    <row r="30" spans="1:7">
      <c r="A30" s="34" t="s">
        <v>50</v>
      </c>
      <c r="B30" s="34" t="s">
        <v>56</v>
      </c>
      <c r="C30" s="35">
        <v>43119</v>
      </c>
      <c r="D30" s="36" t="s">
        <v>69</v>
      </c>
      <c r="E30" s="34">
        <v>800</v>
      </c>
      <c r="F30" s="34">
        <v>14440</v>
      </c>
      <c r="G30" s="34">
        <v>6776</v>
      </c>
    </row>
    <row r="31" spans="1:7">
      <c r="A31" s="34" t="s">
        <v>63</v>
      </c>
      <c r="B31" s="34" t="s">
        <v>54</v>
      </c>
      <c r="C31" s="35">
        <v>43120</v>
      </c>
      <c r="D31" s="36" t="s">
        <v>68</v>
      </c>
      <c r="E31" s="34">
        <v>300</v>
      </c>
      <c r="F31" s="34">
        <v>6735</v>
      </c>
      <c r="G31" s="34">
        <v>2952</v>
      </c>
    </row>
    <row r="32" spans="1:7">
      <c r="A32" s="34" t="s">
        <v>50</v>
      </c>
      <c r="B32" s="34" t="s">
        <v>56</v>
      </c>
      <c r="C32" s="35">
        <v>43121</v>
      </c>
      <c r="D32" s="36" t="s">
        <v>68</v>
      </c>
      <c r="E32" s="34">
        <v>400</v>
      </c>
      <c r="F32" s="34">
        <v>8164</v>
      </c>
      <c r="G32" s="34">
        <v>3388</v>
      </c>
    </row>
    <row r="33" spans="1:7">
      <c r="A33" s="34" t="s">
        <v>63</v>
      </c>
      <c r="B33" s="34" t="s">
        <v>56</v>
      </c>
      <c r="C33" s="35">
        <v>43121</v>
      </c>
      <c r="D33" s="36" t="s">
        <v>61</v>
      </c>
      <c r="E33" s="34">
        <v>800</v>
      </c>
      <c r="F33" s="34">
        <v>14592</v>
      </c>
      <c r="G33" s="34">
        <v>6776</v>
      </c>
    </row>
    <row r="34" spans="1:7">
      <c r="A34" s="34" t="s">
        <v>50</v>
      </c>
      <c r="B34" s="34" t="s">
        <v>56</v>
      </c>
      <c r="C34" s="35">
        <v>43122</v>
      </c>
      <c r="D34" s="36" t="s">
        <v>60</v>
      </c>
      <c r="E34" s="34">
        <v>600</v>
      </c>
      <c r="F34" s="34">
        <v>12606</v>
      </c>
      <c r="G34" s="34">
        <v>5082</v>
      </c>
    </row>
    <row r="35" spans="1:7">
      <c r="A35" s="34" t="s">
        <v>63</v>
      </c>
      <c r="B35" s="34" t="s">
        <v>56</v>
      </c>
      <c r="C35" s="35">
        <v>43122</v>
      </c>
      <c r="D35" s="36" t="s">
        <v>65</v>
      </c>
      <c r="E35" s="34">
        <v>300</v>
      </c>
      <c r="F35" s="34">
        <v>6207</v>
      </c>
      <c r="G35" s="34">
        <v>2541</v>
      </c>
    </row>
    <row r="36" spans="1:7">
      <c r="A36" s="34" t="s">
        <v>53</v>
      </c>
      <c r="B36" s="34" t="s">
        <v>56</v>
      </c>
      <c r="C36" s="35">
        <v>43123</v>
      </c>
      <c r="D36" s="36" t="s">
        <v>67</v>
      </c>
      <c r="E36" s="34">
        <v>1000</v>
      </c>
      <c r="F36" s="34">
        <v>20770</v>
      </c>
      <c r="G36" s="34">
        <v>8470</v>
      </c>
    </row>
    <row r="37" spans="1:7">
      <c r="A37" s="34" t="s">
        <v>50</v>
      </c>
      <c r="B37" s="34" t="s">
        <v>54</v>
      </c>
      <c r="C37" s="35">
        <v>43123</v>
      </c>
      <c r="D37" s="36" t="s">
        <v>68</v>
      </c>
      <c r="E37" s="34">
        <v>300</v>
      </c>
      <c r="F37" s="34">
        <v>6240</v>
      </c>
      <c r="G37" s="34">
        <v>2952</v>
      </c>
    </row>
    <row r="38" spans="1:7">
      <c r="A38" s="34" t="s">
        <v>50</v>
      </c>
      <c r="B38" s="34" t="s">
        <v>56</v>
      </c>
      <c r="C38" s="35">
        <v>43124</v>
      </c>
      <c r="D38" s="36" t="s">
        <v>60</v>
      </c>
      <c r="E38" s="34">
        <v>400</v>
      </c>
      <c r="F38" s="34">
        <v>8128</v>
      </c>
      <c r="G38" s="34">
        <v>3388</v>
      </c>
    </row>
    <row r="39" spans="1:7">
      <c r="A39" s="34" t="s">
        <v>53</v>
      </c>
      <c r="B39" s="34" t="s">
        <v>56</v>
      </c>
      <c r="C39" s="35">
        <v>43125</v>
      </c>
      <c r="D39" s="36" t="s">
        <v>57</v>
      </c>
      <c r="E39" s="34">
        <v>500</v>
      </c>
      <c r="F39" s="34">
        <v>10445</v>
      </c>
      <c r="G39" s="34">
        <v>4235</v>
      </c>
    </row>
    <row r="40" spans="1:7">
      <c r="A40" s="34" t="s">
        <v>50</v>
      </c>
      <c r="B40" s="34" t="s">
        <v>54</v>
      </c>
      <c r="C40" s="35">
        <v>43127</v>
      </c>
      <c r="D40" s="36" t="s">
        <v>61</v>
      </c>
      <c r="E40" s="34">
        <v>700</v>
      </c>
      <c r="F40" s="34">
        <v>17150</v>
      </c>
      <c r="G40" s="34">
        <v>6888</v>
      </c>
    </row>
    <row r="41" spans="1:7">
      <c r="A41" s="34" t="s">
        <v>50</v>
      </c>
      <c r="B41" s="34" t="s">
        <v>56</v>
      </c>
      <c r="C41" s="35">
        <v>43127</v>
      </c>
      <c r="D41" s="36" t="s">
        <v>59</v>
      </c>
      <c r="E41" s="34">
        <v>400</v>
      </c>
      <c r="F41" s="34">
        <v>7136</v>
      </c>
      <c r="G41" s="34">
        <v>3388</v>
      </c>
    </row>
    <row r="42" spans="1:7">
      <c r="A42" s="34" t="s">
        <v>50</v>
      </c>
      <c r="B42" s="34" t="s">
        <v>56</v>
      </c>
      <c r="C42" s="35">
        <v>43127</v>
      </c>
      <c r="D42" s="36" t="s">
        <v>65</v>
      </c>
      <c r="E42" s="34">
        <v>800</v>
      </c>
      <c r="F42" s="34">
        <v>14224</v>
      </c>
      <c r="G42" s="34">
        <v>6776</v>
      </c>
    </row>
    <row r="43" spans="1:7">
      <c r="A43" s="34" t="s">
        <v>53</v>
      </c>
      <c r="B43" s="34" t="s">
        <v>51</v>
      </c>
      <c r="C43" s="35">
        <v>43128</v>
      </c>
      <c r="D43" s="36" t="s">
        <v>66</v>
      </c>
      <c r="E43" s="34">
        <v>400</v>
      </c>
      <c r="F43" s="34">
        <v>10044</v>
      </c>
      <c r="G43" s="34">
        <v>4088</v>
      </c>
    </row>
    <row r="44" spans="1:7">
      <c r="A44" s="34" t="s">
        <v>50</v>
      </c>
      <c r="B44" s="34" t="s">
        <v>54</v>
      </c>
      <c r="C44" s="35">
        <v>43128</v>
      </c>
      <c r="D44" s="36" t="s">
        <v>65</v>
      </c>
      <c r="E44" s="34">
        <v>300</v>
      </c>
      <c r="F44" s="34">
        <v>6714</v>
      </c>
      <c r="G44" s="34">
        <v>2952</v>
      </c>
    </row>
    <row r="45" spans="1:7">
      <c r="A45" s="34" t="s">
        <v>63</v>
      </c>
      <c r="B45" s="34" t="s">
        <v>56</v>
      </c>
      <c r="C45" s="35">
        <v>43129</v>
      </c>
      <c r="D45" s="36" t="s">
        <v>67</v>
      </c>
      <c r="E45" s="34">
        <v>1000</v>
      </c>
      <c r="F45" s="34">
        <v>19250</v>
      </c>
      <c r="G45" s="34">
        <v>8470</v>
      </c>
    </row>
    <row r="46" spans="1:7">
      <c r="A46" s="34" t="s">
        <v>50</v>
      </c>
      <c r="B46" s="34" t="s">
        <v>56</v>
      </c>
      <c r="C46" s="35">
        <v>43129</v>
      </c>
      <c r="D46" s="36" t="s">
        <v>61</v>
      </c>
      <c r="E46" s="34">
        <v>800</v>
      </c>
      <c r="F46" s="34">
        <v>15640</v>
      </c>
      <c r="G46" s="34">
        <v>6776</v>
      </c>
    </row>
    <row r="47" spans="1:7">
      <c r="A47" s="34" t="s">
        <v>50</v>
      </c>
      <c r="B47" s="34" t="s">
        <v>54</v>
      </c>
      <c r="C47" s="35">
        <v>43130</v>
      </c>
      <c r="D47" s="36" t="s">
        <v>68</v>
      </c>
      <c r="E47" s="34">
        <v>200</v>
      </c>
      <c r="F47" s="34">
        <v>4740</v>
      </c>
      <c r="G47" s="34">
        <v>1968</v>
      </c>
    </row>
    <row r="48" spans="1:7">
      <c r="A48" s="34" t="s">
        <v>50</v>
      </c>
      <c r="B48" s="34" t="s">
        <v>54</v>
      </c>
      <c r="C48" s="35">
        <v>43130</v>
      </c>
      <c r="D48" s="36" t="s">
        <v>61</v>
      </c>
      <c r="E48" s="34">
        <v>600</v>
      </c>
      <c r="F48" s="34">
        <v>12672</v>
      </c>
      <c r="G48" s="34">
        <v>5904</v>
      </c>
    </row>
    <row r="49" spans="1:7">
      <c r="A49" s="34" t="s">
        <v>63</v>
      </c>
      <c r="B49" s="34" t="s">
        <v>56</v>
      </c>
      <c r="C49" s="35">
        <v>43130</v>
      </c>
      <c r="D49" s="36" t="s">
        <v>65</v>
      </c>
      <c r="E49" s="34">
        <v>300</v>
      </c>
      <c r="F49" s="34">
        <v>5532</v>
      </c>
      <c r="G49" s="34">
        <v>2541</v>
      </c>
    </row>
    <row r="50" spans="1:7">
      <c r="A50" s="34" t="s">
        <v>63</v>
      </c>
      <c r="B50" s="34" t="s">
        <v>54</v>
      </c>
      <c r="C50" s="35">
        <v>43132</v>
      </c>
      <c r="D50" s="36" t="s">
        <v>55</v>
      </c>
      <c r="E50" s="34">
        <v>800</v>
      </c>
      <c r="F50" s="34">
        <v>17160</v>
      </c>
      <c r="G50" s="34">
        <v>7872</v>
      </c>
    </row>
    <row r="51" spans="1:7">
      <c r="A51" s="34" t="s">
        <v>53</v>
      </c>
      <c r="B51" s="34" t="s">
        <v>56</v>
      </c>
      <c r="C51" s="35">
        <v>43134</v>
      </c>
      <c r="D51" s="36" t="s">
        <v>68</v>
      </c>
      <c r="E51" s="34">
        <v>700</v>
      </c>
      <c r="F51" s="34">
        <v>13314</v>
      </c>
      <c r="G51" s="34">
        <v>5929</v>
      </c>
    </row>
    <row r="52" spans="1:7">
      <c r="A52" s="34" t="s">
        <v>53</v>
      </c>
      <c r="B52" s="34" t="s">
        <v>54</v>
      </c>
      <c r="C52" s="35">
        <v>43135</v>
      </c>
      <c r="D52" s="36" t="s">
        <v>57</v>
      </c>
      <c r="E52" s="34">
        <v>200</v>
      </c>
      <c r="F52" s="34">
        <v>4280</v>
      </c>
      <c r="G52" s="34">
        <v>1968</v>
      </c>
    </row>
    <row r="53" spans="1:7">
      <c r="A53" s="34" t="s">
        <v>50</v>
      </c>
      <c r="B53" s="34" t="s">
        <v>54</v>
      </c>
      <c r="C53" s="35">
        <v>43135</v>
      </c>
      <c r="D53" s="36" t="s">
        <v>57</v>
      </c>
      <c r="E53" s="34">
        <v>900</v>
      </c>
      <c r="F53" s="34">
        <v>21708</v>
      </c>
      <c r="G53" s="34">
        <v>8856</v>
      </c>
    </row>
    <row r="54" spans="1:7">
      <c r="A54" s="34" t="s">
        <v>63</v>
      </c>
      <c r="B54" s="34" t="s">
        <v>56</v>
      </c>
      <c r="C54" s="35">
        <v>43136</v>
      </c>
      <c r="D54" s="36" t="s">
        <v>60</v>
      </c>
      <c r="E54" s="34">
        <v>1000</v>
      </c>
      <c r="F54" s="34">
        <v>19890</v>
      </c>
      <c r="G54" s="34">
        <v>8470</v>
      </c>
    </row>
    <row r="55" spans="1:7">
      <c r="A55" s="34" t="s">
        <v>53</v>
      </c>
      <c r="B55" s="34" t="s">
        <v>56</v>
      </c>
      <c r="C55" s="35">
        <v>43137</v>
      </c>
      <c r="D55" s="36" t="s">
        <v>67</v>
      </c>
      <c r="E55" s="34">
        <v>100</v>
      </c>
      <c r="F55" s="34">
        <v>1817</v>
      </c>
      <c r="G55" s="34">
        <v>847</v>
      </c>
    </row>
    <row r="56" spans="1:7">
      <c r="A56" s="34" t="s">
        <v>50</v>
      </c>
      <c r="B56" s="34" t="s">
        <v>56</v>
      </c>
      <c r="C56" s="35">
        <v>43137</v>
      </c>
      <c r="D56" s="36" t="s">
        <v>55</v>
      </c>
      <c r="E56" s="34">
        <v>300</v>
      </c>
      <c r="F56" s="34">
        <v>6045</v>
      </c>
      <c r="G56" s="34">
        <v>2541</v>
      </c>
    </row>
    <row r="57" spans="1:7">
      <c r="A57" s="34" t="s">
        <v>53</v>
      </c>
      <c r="B57" s="34" t="s">
        <v>56</v>
      </c>
      <c r="C57" s="35">
        <v>43138</v>
      </c>
      <c r="D57" s="36" t="s">
        <v>61</v>
      </c>
      <c r="E57" s="34">
        <v>300</v>
      </c>
      <c r="F57" s="34">
        <v>5157</v>
      </c>
      <c r="G57" s="34">
        <v>2541</v>
      </c>
    </row>
    <row r="58" spans="1:7">
      <c r="A58" s="34" t="s">
        <v>53</v>
      </c>
      <c r="B58" s="34" t="s">
        <v>56</v>
      </c>
      <c r="C58" s="35">
        <v>43138</v>
      </c>
      <c r="D58" s="36" t="s">
        <v>65</v>
      </c>
      <c r="E58" s="34">
        <v>400</v>
      </c>
      <c r="F58" s="34">
        <v>7180</v>
      </c>
      <c r="G58" s="34">
        <v>3388</v>
      </c>
    </row>
    <row r="59" spans="1:7">
      <c r="A59" s="34" t="s">
        <v>50</v>
      </c>
      <c r="B59" s="34" t="s">
        <v>54</v>
      </c>
      <c r="C59" s="35">
        <v>43142</v>
      </c>
      <c r="D59" s="36" t="s">
        <v>67</v>
      </c>
      <c r="E59" s="34">
        <v>600</v>
      </c>
      <c r="F59" s="34">
        <v>12798</v>
      </c>
      <c r="G59" s="34">
        <v>5904</v>
      </c>
    </row>
    <row r="60" spans="1:7">
      <c r="A60" s="34" t="s">
        <v>50</v>
      </c>
      <c r="B60" s="34" t="s">
        <v>54</v>
      </c>
      <c r="C60" s="35">
        <v>43143</v>
      </c>
      <c r="D60" s="36" t="s">
        <v>67</v>
      </c>
      <c r="E60" s="34">
        <v>700</v>
      </c>
      <c r="F60" s="34">
        <v>13867</v>
      </c>
      <c r="G60" s="34">
        <v>6888</v>
      </c>
    </row>
    <row r="61" spans="1:7">
      <c r="A61" s="34" t="s">
        <v>50</v>
      </c>
      <c r="B61" s="34" t="s">
        <v>56</v>
      </c>
      <c r="C61" s="35">
        <v>43144</v>
      </c>
      <c r="D61" s="36" t="s">
        <v>65</v>
      </c>
      <c r="E61" s="34">
        <v>100</v>
      </c>
      <c r="F61" s="34">
        <v>2066</v>
      </c>
      <c r="G61" s="34">
        <v>847</v>
      </c>
    </row>
    <row r="62" spans="1:7">
      <c r="A62" s="34" t="s">
        <v>50</v>
      </c>
      <c r="B62" s="34" t="s">
        <v>51</v>
      </c>
      <c r="C62" s="35">
        <v>43145</v>
      </c>
      <c r="D62" s="36" t="s">
        <v>70</v>
      </c>
      <c r="E62" s="34">
        <v>800</v>
      </c>
      <c r="F62" s="34">
        <v>16936</v>
      </c>
      <c r="G62" s="34">
        <v>8176</v>
      </c>
    </row>
    <row r="63" spans="1:7">
      <c r="A63" s="34" t="s">
        <v>50</v>
      </c>
      <c r="B63" s="34" t="s">
        <v>54</v>
      </c>
      <c r="C63" s="35">
        <v>43145</v>
      </c>
      <c r="D63" s="36" t="s">
        <v>52</v>
      </c>
      <c r="E63" s="34">
        <v>200</v>
      </c>
      <c r="F63" s="34">
        <v>4742</v>
      </c>
      <c r="G63" s="34">
        <v>1968</v>
      </c>
    </row>
    <row r="64" spans="1:7">
      <c r="A64" s="34" t="s">
        <v>50</v>
      </c>
      <c r="B64" s="34" t="s">
        <v>56</v>
      </c>
      <c r="C64" s="35">
        <v>43146</v>
      </c>
      <c r="D64" s="36" t="s">
        <v>68</v>
      </c>
      <c r="E64" s="34">
        <v>600</v>
      </c>
      <c r="F64" s="34">
        <v>11430</v>
      </c>
      <c r="G64" s="34">
        <v>5082</v>
      </c>
    </row>
    <row r="65" spans="1:7">
      <c r="A65" s="34" t="s">
        <v>63</v>
      </c>
      <c r="B65" s="34" t="s">
        <v>56</v>
      </c>
      <c r="C65" s="35">
        <v>43146</v>
      </c>
      <c r="D65" s="36" t="s">
        <v>61</v>
      </c>
      <c r="E65" s="34">
        <v>200</v>
      </c>
      <c r="F65" s="34">
        <v>3876</v>
      </c>
      <c r="G65" s="34">
        <v>1694</v>
      </c>
    </row>
    <row r="66" spans="1:7">
      <c r="A66" s="34" t="s">
        <v>63</v>
      </c>
      <c r="B66" s="34" t="s">
        <v>56</v>
      </c>
      <c r="C66" s="35">
        <v>43147</v>
      </c>
      <c r="D66" s="36" t="s">
        <v>65</v>
      </c>
      <c r="E66" s="34">
        <v>1000</v>
      </c>
      <c r="F66" s="34">
        <v>20250</v>
      </c>
      <c r="G66" s="34">
        <v>8470</v>
      </c>
    </row>
    <row r="67" spans="1:7">
      <c r="A67" s="34" t="s">
        <v>63</v>
      </c>
      <c r="B67" s="34" t="s">
        <v>51</v>
      </c>
      <c r="C67" s="35">
        <v>43148</v>
      </c>
      <c r="D67" s="36" t="s">
        <v>61</v>
      </c>
      <c r="E67" s="34">
        <v>1000</v>
      </c>
      <c r="F67" s="34">
        <v>25080</v>
      </c>
      <c r="G67" s="34">
        <v>10220</v>
      </c>
    </row>
    <row r="68" spans="1:7">
      <c r="A68" s="34" t="s">
        <v>63</v>
      </c>
      <c r="B68" s="34" t="s">
        <v>54</v>
      </c>
      <c r="C68" s="35">
        <v>43148</v>
      </c>
      <c r="D68" s="36" t="s">
        <v>60</v>
      </c>
      <c r="E68" s="34">
        <v>400</v>
      </c>
      <c r="F68" s="34">
        <v>9088</v>
      </c>
      <c r="G68" s="34">
        <v>3936</v>
      </c>
    </row>
    <row r="69" spans="1:7">
      <c r="A69" s="34" t="s">
        <v>53</v>
      </c>
      <c r="B69" s="34" t="s">
        <v>56</v>
      </c>
      <c r="C69" s="35">
        <v>43148</v>
      </c>
      <c r="D69" s="36" t="s">
        <v>65</v>
      </c>
      <c r="E69" s="34">
        <v>500</v>
      </c>
      <c r="F69" s="34">
        <v>10385</v>
      </c>
      <c r="G69" s="34">
        <v>4235</v>
      </c>
    </row>
    <row r="70" spans="1:7">
      <c r="A70" s="34" t="s">
        <v>50</v>
      </c>
      <c r="B70" s="34" t="s">
        <v>56</v>
      </c>
      <c r="C70" s="35">
        <v>43149</v>
      </c>
      <c r="D70" s="36" t="s">
        <v>71</v>
      </c>
      <c r="E70" s="34">
        <v>400</v>
      </c>
      <c r="F70" s="34">
        <v>7152</v>
      </c>
      <c r="G70" s="34">
        <v>3388</v>
      </c>
    </row>
    <row r="71" spans="1:7">
      <c r="A71" s="34" t="s">
        <v>53</v>
      </c>
      <c r="B71" s="34" t="s">
        <v>56</v>
      </c>
      <c r="C71" s="35">
        <v>43149</v>
      </c>
      <c r="D71" s="36" t="s">
        <v>68</v>
      </c>
      <c r="E71" s="34">
        <v>600</v>
      </c>
      <c r="F71" s="34">
        <v>11124</v>
      </c>
      <c r="G71" s="34">
        <v>5082</v>
      </c>
    </row>
    <row r="72" spans="1:7">
      <c r="A72" s="34" t="s">
        <v>63</v>
      </c>
      <c r="B72" s="34" t="s">
        <v>56</v>
      </c>
      <c r="C72" s="35">
        <v>43149</v>
      </c>
      <c r="D72" s="36" t="s">
        <v>52</v>
      </c>
      <c r="E72" s="34">
        <v>300</v>
      </c>
      <c r="F72" s="34">
        <v>5700</v>
      </c>
      <c r="G72" s="34">
        <v>2541</v>
      </c>
    </row>
    <row r="73" spans="1:7">
      <c r="A73" s="34" t="s">
        <v>53</v>
      </c>
      <c r="B73" s="34" t="s">
        <v>54</v>
      </c>
      <c r="C73" s="35">
        <v>43149</v>
      </c>
      <c r="D73" s="36" t="s">
        <v>57</v>
      </c>
      <c r="E73" s="34">
        <v>800</v>
      </c>
      <c r="F73" s="34">
        <v>18504</v>
      </c>
      <c r="G73" s="34">
        <v>7872</v>
      </c>
    </row>
    <row r="74" spans="1:7">
      <c r="A74" s="34" t="s">
        <v>53</v>
      </c>
      <c r="B74" s="34" t="s">
        <v>51</v>
      </c>
      <c r="C74" s="35">
        <v>43149</v>
      </c>
      <c r="D74" s="36" t="s">
        <v>65</v>
      </c>
      <c r="E74" s="34">
        <v>1000</v>
      </c>
      <c r="F74" s="34">
        <v>23810</v>
      </c>
      <c r="G74" s="34">
        <v>10220</v>
      </c>
    </row>
    <row r="75" spans="1:7">
      <c r="A75" s="34" t="s">
        <v>53</v>
      </c>
      <c r="B75" s="34" t="s">
        <v>54</v>
      </c>
      <c r="C75" s="35">
        <v>43151</v>
      </c>
      <c r="D75" s="36" t="s">
        <v>52</v>
      </c>
      <c r="E75" s="34">
        <v>600</v>
      </c>
      <c r="F75" s="34">
        <v>12282</v>
      </c>
      <c r="G75" s="34">
        <v>5904</v>
      </c>
    </row>
    <row r="76" spans="1:7">
      <c r="A76" s="34" t="s">
        <v>53</v>
      </c>
      <c r="B76" s="34" t="s">
        <v>51</v>
      </c>
      <c r="C76" s="35">
        <v>43152</v>
      </c>
      <c r="D76" s="36" t="s">
        <v>65</v>
      </c>
      <c r="E76" s="34">
        <v>500</v>
      </c>
      <c r="F76" s="34">
        <v>11525</v>
      </c>
      <c r="G76" s="34">
        <v>5110</v>
      </c>
    </row>
    <row r="77" spans="1:7">
      <c r="A77" s="34" t="s">
        <v>50</v>
      </c>
      <c r="B77" s="34" t="s">
        <v>51</v>
      </c>
      <c r="C77" s="35">
        <v>43153</v>
      </c>
      <c r="D77" s="36" t="s">
        <v>57</v>
      </c>
      <c r="E77" s="34">
        <v>1000</v>
      </c>
      <c r="F77" s="34">
        <v>20940</v>
      </c>
      <c r="G77" s="34">
        <v>10220</v>
      </c>
    </row>
    <row r="78" spans="1:7">
      <c r="A78" s="34" t="s">
        <v>53</v>
      </c>
      <c r="B78" s="34" t="s">
        <v>54</v>
      </c>
      <c r="C78" s="35">
        <v>43155</v>
      </c>
      <c r="D78" s="36" t="s">
        <v>72</v>
      </c>
      <c r="E78" s="34">
        <v>900</v>
      </c>
      <c r="F78" s="34">
        <v>20610</v>
      </c>
      <c r="G78" s="34">
        <v>8856</v>
      </c>
    </row>
    <row r="79" spans="1:7">
      <c r="A79" s="34" t="s">
        <v>53</v>
      </c>
      <c r="B79" s="34" t="s">
        <v>51</v>
      </c>
      <c r="C79" s="35">
        <v>43155</v>
      </c>
      <c r="D79" s="36" t="s">
        <v>52</v>
      </c>
      <c r="E79" s="34">
        <v>1000</v>
      </c>
      <c r="F79" s="34">
        <v>22680</v>
      </c>
      <c r="G79" s="34">
        <v>10220</v>
      </c>
    </row>
    <row r="80" spans="1:7">
      <c r="A80" s="34" t="s">
        <v>50</v>
      </c>
      <c r="B80" s="34" t="s">
        <v>54</v>
      </c>
      <c r="C80" s="35">
        <v>43155</v>
      </c>
      <c r="D80" s="36" t="s">
        <v>52</v>
      </c>
      <c r="E80" s="34">
        <v>600</v>
      </c>
      <c r="F80" s="34">
        <v>13206</v>
      </c>
      <c r="G80" s="34">
        <v>5904</v>
      </c>
    </row>
    <row r="81" spans="1:7">
      <c r="A81" s="34" t="s">
        <v>63</v>
      </c>
      <c r="B81" s="34" t="s">
        <v>56</v>
      </c>
      <c r="C81" s="35">
        <v>43155</v>
      </c>
      <c r="D81" s="36" t="s">
        <v>61</v>
      </c>
      <c r="E81" s="34">
        <v>700</v>
      </c>
      <c r="F81" s="34">
        <v>12145</v>
      </c>
      <c r="G81" s="34">
        <v>5929</v>
      </c>
    </row>
    <row r="82" spans="1:7">
      <c r="A82" s="34" t="s">
        <v>53</v>
      </c>
      <c r="B82" s="34" t="s">
        <v>51</v>
      </c>
      <c r="C82" s="35">
        <v>43155</v>
      </c>
      <c r="D82" s="36" t="s">
        <v>60</v>
      </c>
      <c r="E82" s="34">
        <v>700</v>
      </c>
      <c r="F82" s="34">
        <v>17367</v>
      </c>
      <c r="G82" s="34">
        <v>7154</v>
      </c>
    </row>
    <row r="83" spans="1:7">
      <c r="A83" s="34" t="s">
        <v>53</v>
      </c>
      <c r="B83" s="34" t="s">
        <v>51</v>
      </c>
      <c r="C83" s="35">
        <v>43155</v>
      </c>
      <c r="D83" s="36" t="s">
        <v>65</v>
      </c>
      <c r="E83" s="34">
        <v>1000</v>
      </c>
      <c r="F83" s="34">
        <v>25140</v>
      </c>
      <c r="G83" s="34">
        <v>10220</v>
      </c>
    </row>
    <row r="84" spans="1:7">
      <c r="A84" s="34" t="s">
        <v>53</v>
      </c>
      <c r="B84" s="34" t="s">
        <v>56</v>
      </c>
      <c r="C84" s="35">
        <v>43156</v>
      </c>
      <c r="D84" s="36" t="s">
        <v>52</v>
      </c>
      <c r="E84" s="34">
        <v>900</v>
      </c>
      <c r="F84" s="34">
        <v>16209</v>
      </c>
      <c r="G84" s="34">
        <v>7623</v>
      </c>
    </row>
    <row r="85" spans="1:7">
      <c r="A85" s="34" t="s">
        <v>53</v>
      </c>
      <c r="B85" s="34" t="s">
        <v>51</v>
      </c>
      <c r="C85" s="35">
        <v>43156</v>
      </c>
      <c r="D85" s="36" t="s">
        <v>73</v>
      </c>
      <c r="E85" s="34">
        <v>200</v>
      </c>
      <c r="F85" s="34">
        <v>4614</v>
      </c>
      <c r="G85" s="34">
        <v>2044</v>
      </c>
    </row>
    <row r="86" spans="1:7">
      <c r="A86" s="34" t="s">
        <v>53</v>
      </c>
      <c r="B86" s="34" t="s">
        <v>56</v>
      </c>
      <c r="C86" s="35">
        <v>43156</v>
      </c>
      <c r="D86" s="36" t="s">
        <v>55</v>
      </c>
      <c r="E86" s="34">
        <v>600</v>
      </c>
      <c r="F86" s="34">
        <v>11922</v>
      </c>
      <c r="G86" s="34">
        <v>5082</v>
      </c>
    </row>
    <row r="87" spans="1:7">
      <c r="A87" s="34" t="s">
        <v>50</v>
      </c>
      <c r="B87" s="34" t="s">
        <v>54</v>
      </c>
      <c r="C87" s="35">
        <v>43156</v>
      </c>
      <c r="D87" s="36" t="s">
        <v>65</v>
      </c>
      <c r="E87" s="34">
        <v>400</v>
      </c>
      <c r="F87" s="34">
        <v>8708</v>
      </c>
      <c r="G87" s="34">
        <v>3936</v>
      </c>
    </row>
    <row r="88" spans="1:7">
      <c r="A88" s="34" t="s">
        <v>50</v>
      </c>
      <c r="B88" s="34" t="s">
        <v>51</v>
      </c>
      <c r="C88" s="35">
        <v>43157</v>
      </c>
      <c r="D88" s="36" t="s">
        <v>61</v>
      </c>
      <c r="E88" s="34">
        <v>900</v>
      </c>
      <c r="F88" s="34">
        <v>21456</v>
      </c>
      <c r="G88" s="34">
        <v>9198</v>
      </c>
    </row>
    <row r="89" spans="1:7">
      <c r="A89" s="34" t="s">
        <v>50</v>
      </c>
      <c r="B89" s="34" t="s">
        <v>51</v>
      </c>
      <c r="C89" s="35">
        <v>43157</v>
      </c>
      <c r="D89" s="36" t="s">
        <v>55</v>
      </c>
      <c r="E89" s="34">
        <v>1000</v>
      </c>
      <c r="F89" s="34">
        <v>20490</v>
      </c>
      <c r="G89" s="34">
        <v>10220</v>
      </c>
    </row>
    <row r="90" spans="1:7">
      <c r="A90" s="34" t="s">
        <v>63</v>
      </c>
      <c r="B90" s="34" t="s">
        <v>51</v>
      </c>
      <c r="C90" s="35">
        <v>43158</v>
      </c>
      <c r="D90" s="36" t="s">
        <v>65</v>
      </c>
      <c r="E90" s="34">
        <v>500</v>
      </c>
      <c r="F90" s="34">
        <v>10445</v>
      </c>
      <c r="G90" s="34">
        <v>5110</v>
      </c>
    </row>
    <row r="91" spans="1:7">
      <c r="A91" s="34" t="s">
        <v>50</v>
      </c>
      <c r="B91" s="34" t="s">
        <v>51</v>
      </c>
      <c r="C91" s="35">
        <v>43160</v>
      </c>
      <c r="D91" s="36" t="s">
        <v>57</v>
      </c>
      <c r="E91" s="34">
        <v>400</v>
      </c>
      <c r="F91" s="34">
        <v>8620</v>
      </c>
      <c r="G91" s="34">
        <v>4088</v>
      </c>
    </row>
    <row r="92" spans="1:7">
      <c r="A92" s="34" t="s">
        <v>63</v>
      </c>
      <c r="B92" s="34" t="s">
        <v>54</v>
      </c>
      <c r="C92" s="35">
        <v>43161</v>
      </c>
      <c r="D92" s="36" t="s">
        <v>57</v>
      </c>
      <c r="E92" s="34">
        <v>600</v>
      </c>
      <c r="F92" s="34">
        <v>14472</v>
      </c>
      <c r="G92" s="34">
        <v>5904</v>
      </c>
    </row>
    <row r="93" spans="1:7">
      <c r="A93" s="34" t="s">
        <v>50</v>
      </c>
      <c r="B93" s="34" t="s">
        <v>54</v>
      </c>
      <c r="C93" s="35">
        <v>43161</v>
      </c>
      <c r="D93" s="36" t="s">
        <v>60</v>
      </c>
      <c r="E93" s="34">
        <v>500</v>
      </c>
      <c r="F93" s="34">
        <v>11860</v>
      </c>
      <c r="G93" s="34">
        <v>4920</v>
      </c>
    </row>
    <row r="94" spans="1:7">
      <c r="A94" s="34" t="s">
        <v>53</v>
      </c>
      <c r="B94" s="34" t="s">
        <v>51</v>
      </c>
      <c r="C94" s="35">
        <v>43162</v>
      </c>
      <c r="D94" s="36" t="s">
        <v>65</v>
      </c>
      <c r="E94" s="34">
        <v>200</v>
      </c>
      <c r="F94" s="34">
        <v>4262</v>
      </c>
      <c r="G94" s="34">
        <v>2044</v>
      </c>
    </row>
    <row r="95" spans="1:7">
      <c r="A95" s="34" t="s">
        <v>50</v>
      </c>
      <c r="B95" s="34" t="s">
        <v>56</v>
      </c>
      <c r="C95" s="35">
        <v>43163</v>
      </c>
      <c r="D95" s="36" t="s">
        <v>71</v>
      </c>
      <c r="E95" s="34">
        <v>800</v>
      </c>
      <c r="F95" s="34">
        <v>14984</v>
      </c>
      <c r="G95" s="34">
        <v>6776</v>
      </c>
    </row>
    <row r="96" spans="1:7">
      <c r="A96" s="34" t="s">
        <v>53</v>
      </c>
      <c r="B96" s="34" t="s">
        <v>56</v>
      </c>
      <c r="C96" s="35">
        <v>43163</v>
      </c>
      <c r="D96" s="36" t="s">
        <v>52</v>
      </c>
      <c r="E96" s="34">
        <v>200</v>
      </c>
      <c r="F96" s="34">
        <v>4010</v>
      </c>
      <c r="G96" s="34">
        <v>1694</v>
      </c>
    </row>
    <row r="97" spans="1:7">
      <c r="A97" s="34" t="s">
        <v>63</v>
      </c>
      <c r="B97" s="34" t="s">
        <v>56</v>
      </c>
      <c r="C97" s="35">
        <v>43163</v>
      </c>
      <c r="D97" s="36" t="s">
        <v>74</v>
      </c>
      <c r="E97" s="34">
        <v>700</v>
      </c>
      <c r="F97" s="34">
        <v>12474</v>
      </c>
      <c r="G97" s="34">
        <v>5929</v>
      </c>
    </row>
    <row r="98" spans="1:7">
      <c r="A98" s="34" t="s">
        <v>63</v>
      </c>
      <c r="B98" s="34" t="s">
        <v>56</v>
      </c>
      <c r="C98" s="35">
        <v>43164</v>
      </c>
      <c r="D98" s="36" t="s">
        <v>68</v>
      </c>
      <c r="E98" s="34">
        <v>500</v>
      </c>
      <c r="F98" s="34">
        <v>10155</v>
      </c>
      <c r="G98" s="34">
        <v>4235</v>
      </c>
    </row>
    <row r="99" spans="1:7">
      <c r="A99" s="34" t="s">
        <v>53</v>
      </c>
      <c r="B99" s="34" t="s">
        <v>51</v>
      </c>
      <c r="C99" s="35">
        <v>43166</v>
      </c>
      <c r="D99" s="36" t="s">
        <v>61</v>
      </c>
      <c r="E99" s="34">
        <v>500</v>
      </c>
      <c r="F99" s="34">
        <v>12505</v>
      </c>
      <c r="G99" s="34">
        <v>5110</v>
      </c>
    </row>
    <row r="100" spans="1:7">
      <c r="A100" s="34" t="s">
        <v>53</v>
      </c>
      <c r="B100" s="34" t="s">
        <v>54</v>
      </c>
      <c r="C100" s="35">
        <v>43167</v>
      </c>
      <c r="D100" s="36" t="s">
        <v>65</v>
      </c>
      <c r="E100" s="34">
        <v>900</v>
      </c>
      <c r="F100" s="34">
        <v>19503</v>
      </c>
      <c r="G100" s="34">
        <v>8856</v>
      </c>
    </row>
    <row r="101" spans="1:7">
      <c r="A101" s="34" t="s">
        <v>63</v>
      </c>
      <c r="B101" s="34" t="s">
        <v>56</v>
      </c>
      <c r="C101" s="35">
        <v>43170</v>
      </c>
      <c r="D101" s="36" t="s">
        <v>61</v>
      </c>
      <c r="E101" s="34">
        <v>100</v>
      </c>
      <c r="F101" s="34">
        <v>1704</v>
      </c>
      <c r="G101" s="34">
        <v>847</v>
      </c>
    </row>
    <row r="102" spans="1:7">
      <c r="A102" s="34" t="s">
        <v>50</v>
      </c>
      <c r="B102" s="34" t="s">
        <v>56</v>
      </c>
      <c r="C102" s="35">
        <v>43170</v>
      </c>
      <c r="D102" s="36" t="s">
        <v>60</v>
      </c>
      <c r="E102" s="34">
        <v>100</v>
      </c>
      <c r="F102" s="34">
        <v>1819</v>
      </c>
      <c r="G102" s="34">
        <v>847</v>
      </c>
    </row>
    <row r="103" spans="1:7">
      <c r="A103" s="34" t="s">
        <v>63</v>
      </c>
      <c r="B103" s="34" t="s">
        <v>51</v>
      </c>
      <c r="C103" s="35">
        <v>43170</v>
      </c>
      <c r="D103" s="36" t="s">
        <v>60</v>
      </c>
      <c r="E103" s="34">
        <v>300</v>
      </c>
      <c r="F103" s="34">
        <v>7305</v>
      </c>
      <c r="G103" s="34">
        <v>3066</v>
      </c>
    </row>
    <row r="104" spans="1:7">
      <c r="A104" s="34" t="s">
        <v>53</v>
      </c>
      <c r="B104" s="34" t="s">
        <v>51</v>
      </c>
      <c r="C104" s="35">
        <v>43171</v>
      </c>
      <c r="D104" s="36" t="s">
        <v>67</v>
      </c>
      <c r="E104" s="34">
        <v>1000</v>
      </c>
      <c r="F104" s="34">
        <v>24430</v>
      </c>
      <c r="G104" s="34">
        <v>10220</v>
      </c>
    </row>
    <row r="105" spans="1:7">
      <c r="A105" s="34" t="s">
        <v>63</v>
      </c>
      <c r="B105" s="34" t="s">
        <v>51</v>
      </c>
      <c r="C105" s="35">
        <v>43171</v>
      </c>
      <c r="D105" s="36" t="s">
        <v>60</v>
      </c>
      <c r="E105" s="34">
        <v>500</v>
      </c>
      <c r="F105" s="34">
        <v>11965</v>
      </c>
      <c r="G105" s="34">
        <v>5110</v>
      </c>
    </row>
    <row r="106" spans="1:7">
      <c r="A106" s="34" t="s">
        <v>50</v>
      </c>
      <c r="B106" s="34" t="s">
        <v>51</v>
      </c>
      <c r="C106" s="35">
        <v>43171</v>
      </c>
      <c r="D106" s="36" t="s">
        <v>65</v>
      </c>
      <c r="E106" s="34">
        <v>500</v>
      </c>
      <c r="F106" s="34">
        <v>10935</v>
      </c>
      <c r="G106" s="34">
        <v>5110</v>
      </c>
    </row>
    <row r="107" spans="1:7">
      <c r="A107" s="34" t="s">
        <v>63</v>
      </c>
      <c r="B107" s="34" t="s">
        <v>51</v>
      </c>
      <c r="C107" s="35">
        <v>43173</v>
      </c>
      <c r="D107" s="36" t="s">
        <v>71</v>
      </c>
      <c r="E107" s="34">
        <v>400</v>
      </c>
      <c r="F107" s="34">
        <v>9240</v>
      </c>
      <c r="G107" s="34">
        <v>4088</v>
      </c>
    </row>
    <row r="108" spans="1:7">
      <c r="A108" s="34" t="s">
        <v>50</v>
      </c>
      <c r="B108" s="34" t="s">
        <v>56</v>
      </c>
      <c r="C108" s="35">
        <v>43173</v>
      </c>
      <c r="D108" s="36" t="s">
        <v>72</v>
      </c>
      <c r="E108" s="34">
        <v>400</v>
      </c>
      <c r="F108" s="34">
        <v>8116</v>
      </c>
      <c r="G108" s="34">
        <v>3388</v>
      </c>
    </row>
    <row r="109" spans="1:7">
      <c r="A109" s="34" t="s">
        <v>50</v>
      </c>
      <c r="B109" s="34" t="s">
        <v>54</v>
      </c>
      <c r="C109" s="35">
        <v>43173</v>
      </c>
      <c r="D109" s="36" t="s">
        <v>52</v>
      </c>
      <c r="E109" s="34">
        <v>200</v>
      </c>
      <c r="F109" s="34">
        <v>4526</v>
      </c>
      <c r="G109" s="34">
        <v>1968</v>
      </c>
    </row>
    <row r="110" spans="1:7">
      <c r="A110" s="34" t="s">
        <v>53</v>
      </c>
      <c r="B110" s="34" t="s">
        <v>51</v>
      </c>
      <c r="C110" s="35">
        <v>43174</v>
      </c>
      <c r="D110" s="36" t="s">
        <v>67</v>
      </c>
      <c r="E110" s="34">
        <v>900</v>
      </c>
      <c r="F110" s="34">
        <v>18783</v>
      </c>
      <c r="G110" s="34">
        <v>9198</v>
      </c>
    </row>
    <row r="111" spans="1:7">
      <c r="A111" s="34" t="s">
        <v>50</v>
      </c>
      <c r="B111" s="34" t="s">
        <v>54</v>
      </c>
      <c r="C111" s="35">
        <v>43175</v>
      </c>
      <c r="D111" s="36" t="s">
        <v>60</v>
      </c>
      <c r="E111" s="34">
        <v>500</v>
      </c>
      <c r="F111" s="34">
        <v>11695</v>
      </c>
      <c r="G111" s="34">
        <v>4920</v>
      </c>
    </row>
    <row r="112" spans="1:7">
      <c r="A112" s="34" t="s">
        <v>50</v>
      </c>
      <c r="B112" s="34" t="s">
        <v>54</v>
      </c>
      <c r="C112" s="35">
        <v>43176</v>
      </c>
      <c r="D112" s="36" t="s">
        <v>68</v>
      </c>
      <c r="E112" s="34">
        <v>100</v>
      </c>
      <c r="F112" s="34">
        <v>2272</v>
      </c>
      <c r="G112" s="34">
        <v>984</v>
      </c>
    </row>
    <row r="113" spans="1:7">
      <c r="A113" s="34" t="s">
        <v>53</v>
      </c>
      <c r="B113" s="34" t="s">
        <v>56</v>
      </c>
      <c r="C113" s="35">
        <v>43176</v>
      </c>
      <c r="D113" s="36" t="s">
        <v>65</v>
      </c>
      <c r="E113" s="34">
        <v>800</v>
      </c>
      <c r="F113" s="34">
        <v>16696</v>
      </c>
      <c r="G113" s="34">
        <v>6776</v>
      </c>
    </row>
    <row r="114" spans="1:7">
      <c r="A114" s="34" t="s">
        <v>63</v>
      </c>
      <c r="B114" s="34" t="s">
        <v>54</v>
      </c>
      <c r="C114" s="35">
        <v>43177</v>
      </c>
      <c r="D114" s="36" t="s">
        <v>52</v>
      </c>
      <c r="E114" s="34">
        <v>100</v>
      </c>
      <c r="F114" s="34">
        <v>2157</v>
      </c>
      <c r="G114" s="34">
        <v>984</v>
      </c>
    </row>
    <row r="115" spans="1:7">
      <c r="A115" s="34" t="s">
        <v>50</v>
      </c>
      <c r="B115" s="34" t="s">
        <v>56</v>
      </c>
      <c r="C115" s="35">
        <v>43177</v>
      </c>
      <c r="D115" s="36" t="s">
        <v>57</v>
      </c>
      <c r="E115" s="34">
        <v>400</v>
      </c>
      <c r="F115" s="34">
        <v>7132</v>
      </c>
      <c r="G115" s="34">
        <v>3388</v>
      </c>
    </row>
    <row r="116" spans="1:7">
      <c r="A116" s="34" t="s">
        <v>50</v>
      </c>
      <c r="B116" s="34" t="s">
        <v>51</v>
      </c>
      <c r="C116" s="35">
        <v>43178</v>
      </c>
      <c r="D116" s="36" t="s">
        <v>57</v>
      </c>
      <c r="E116" s="34">
        <v>200</v>
      </c>
      <c r="F116" s="34">
        <v>4784</v>
      </c>
      <c r="G116" s="34">
        <v>2044</v>
      </c>
    </row>
    <row r="117" spans="1:7">
      <c r="A117" s="34" t="s">
        <v>63</v>
      </c>
      <c r="B117" s="34" t="s">
        <v>51</v>
      </c>
      <c r="C117" s="35">
        <v>43179</v>
      </c>
      <c r="D117" s="36" t="s">
        <v>66</v>
      </c>
      <c r="E117" s="34">
        <v>300</v>
      </c>
      <c r="F117" s="34">
        <v>6765</v>
      </c>
      <c r="G117" s="34">
        <v>3066</v>
      </c>
    </row>
    <row r="118" spans="1:7">
      <c r="A118" s="34" t="s">
        <v>63</v>
      </c>
      <c r="B118" s="34" t="s">
        <v>51</v>
      </c>
      <c r="C118" s="35">
        <v>43179</v>
      </c>
      <c r="D118" s="36" t="s">
        <v>55</v>
      </c>
      <c r="E118" s="34">
        <v>400</v>
      </c>
      <c r="F118" s="34">
        <v>8732</v>
      </c>
      <c r="G118" s="34">
        <v>4088</v>
      </c>
    </row>
    <row r="119" spans="1:7">
      <c r="A119" s="34" t="s">
        <v>63</v>
      </c>
      <c r="B119" s="34" t="s">
        <v>54</v>
      </c>
      <c r="C119" s="35">
        <v>43180</v>
      </c>
      <c r="D119" s="36" t="s">
        <v>67</v>
      </c>
      <c r="E119" s="34">
        <v>800</v>
      </c>
      <c r="F119" s="34">
        <v>15856</v>
      </c>
      <c r="G119" s="34">
        <v>7872</v>
      </c>
    </row>
    <row r="120" spans="1:7">
      <c r="A120" s="34" t="s">
        <v>53</v>
      </c>
      <c r="B120" s="34" t="s">
        <v>56</v>
      </c>
      <c r="C120" s="35">
        <v>43180</v>
      </c>
      <c r="D120" s="36" t="s">
        <v>65</v>
      </c>
      <c r="E120" s="34">
        <v>300</v>
      </c>
      <c r="F120" s="34">
        <v>5355</v>
      </c>
      <c r="G120" s="34">
        <v>2541</v>
      </c>
    </row>
    <row r="121" spans="1:7">
      <c r="A121" s="34" t="s">
        <v>53</v>
      </c>
      <c r="B121" s="34" t="s">
        <v>51</v>
      </c>
      <c r="C121" s="35">
        <v>43181</v>
      </c>
      <c r="D121" s="36" t="s">
        <v>58</v>
      </c>
      <c r="E121" s="34">
        <v>100</v>
      </c>
      <c r="F121" s="34">
        <v>2484</v>
      </c>
      <c r="G121" s="34">
        <v>1022</v>
      </c>
    </row>
    <row r="122" spans="1:7">
      <c r="A122" s="34" t="s">
        <v>53</v>
      </c>
      <c r="B122" s="34" t="s">
        <v>56</v>
      </c>
      <c r="C122" s="35">
        <v>43181</v>
      </c>
      <c r="D122" s="36" t="s">
        <v>65</v>
      </c>
      <c r="E122" s="34">
        <v>200</v>
      </c>
      <c r="F122" s="34">
        <v>3756</v>
      </c>
      <c r="G122" s="34">
        <v>1694</v>
      </c>
    </row>
    <row r="123" spans="1:7">
      <c r="A123" s="34" t="s">
        <v>63</v>
      </c>
      <c r="B123" s="34" t="s">
        <v>54</v>
      </c>
      <c r="C123" s="35">
        <v>43181</v>
      </c>
      <c r="D123" s="36" t="s">
        <v>65</v>
      </c>
      <c r="E123" s="34">
        <v>1000</v>
      </c>
      <c r="F123" s="34">
        <v>23820</v>
      </c>
      <c r="G123" s="34">
        <v>9840</v>
      </c>
    </row>
    <row r="124" spans="1:7">
      <c r="A124" s="34" t="s">
        <v>53</v>
      </c>
      <c r="B124" s="34" t="s">
        <v>54</v>
      </c>
      <c r="C124" s="35">
        <v>43182</v>
      </c>
      <c r="D124" s="36" t="s">
        <v>57</v>
      </c>
      <c r="E124" s="34">
        <v>200</v>
      </c>
      <c r="F124" s="34">
        <v>4472</v>
      </c>
      <c r="G124" s="34">
        <v>1968</v>
      </c>
    </row>
    <row r="125" spans="1:7">
      <c r="A125" s="34" t="s">
        <v>50</v>
      </c>
      <c r="B125" s="34" t="s">
        <v>54</v>
      </c>
      <c r="C125" s="35">
        <v>43182</v>
      </c>
      <c r="D125" s="36" t="s">
        <v>61</v>
      </c>
      <c r="E125" s="34">
        <v>1000</v>
      </c>
      <c r="F125" s="34">
        <v>20090</v>
      </c>
      <c r="G125" s="34">
        <v>9840</v>
      </c>
    </row>
    <row r="126" spans="1:7">
      <c r="A126" s="34" t="s">
        <v>53</v>
      </c>
      <c r="B126" s="34" t="s">
        <v>51</v>
      </c>
      <c r="C126" s="35">
        <v>43183</v>
      </c>
      <c r="D126" s="36" t="s">
        <v>52</v>
      </c>
      <c r="E126" s="34">
        <v>1000</v>
      </c>
      <c r="F126" s="34">
        <v>23090</v>
      </c>
      <c r="G126" s="34">
        <v>10220</v>
      </c>
    </row>
    <row r="127" spans="1:7">
      <c r="A127" s="34" t="s">
        <v>53</v>
      </c>
      <c r="B127" s="34" t="s">
        <v>56</v>
      </c>
      <c r="C127" s="35">
        <v>43183</v>
      </c>
      <c r="D127" s="36" t="s">
        <v>61</v>
      </c>
      <c r="E127" s="34">
        <v>700</v>
      </c>
      <c r="F127" s="34">
        <v>11858</v>
      </c>
      <c r="G127" s="34">
        <v>5929</v>
      </c>
    </row>
    <row r="128" spans="1:7">
      <c r="A128" s="34" t="s">
        <v>53</v>
      </c>
      <c r="B128" s="34" t="s">
        <v>54</v>
      </c>
      <c r="C128" s="35">
        <v>43185</v>
      </c>
      <c r="D128" s="36" t="s">
        <v>66</v>
      </c>
      <c r="E128" s="34">
        <v>900</v>
      </c>
      <c r="F128" s="34">
        <v>21357</v>
      </c>
      <c r="G128" s="34">
        <v>8856</v>
      </c>
    </row>
    <row r="129" spans="1:7">
      <c r="A129" s="34" t="s">
        <v>53</v>
      </c>
      <c r="B129" s="34" t="s">
        <v>56</v>
      </c>
      <c r="C129" s="35">
        <v>43185</v>
      </c>
      <c r="D129" s="36" t="s">
        <v>61</v>
      </c>
      <c r="E129" s="34">
        <v>300</v>
      </c>
      <c r="F129" s="34">
        <v>5358</v>
      </c>
      <c r="G129" s="34">
        <v>2541</v>
      </c>
    </row>
    <row r="130" spans="1:7">
      <c r="A130" s="34" t="s">
        <v>63</v>
      </c>
      <c r="B130" s="34" t="s">
        <v>56</v>
      </c>
      <c r="C130" s="35">
        <v>43185</v>
      </c>
      <c r="D130" s="36" t="s">
        <v>61</v>
      </c>
      <c r="E130" s="34">
        <v>500</v>
      </c>
      <c r="F130" s="34">
        <v>9855</v>
      </c>
      <c r="G130" s="34">
        <v>4235</v>
      </c>
    </row>
    <row r="131" spans="1:7">
      <c r="A131" s="34" t="s">
        <v>63</v>
      </c>
      <c r="B131" s="34" t="s">
        <v>54</v>
      </c>
      <c r="C131" s="35">
        <v>43187</v>
      </c>
      <c r="D131" s="36" t="s">
        <v>57</v>
      </c>
      <c r="E131" s="34">
        <v>800</v>
      </c>
      <c r="F131" s="34">
        <v>16016</v>
      </c>
      <c r="G131" s="34">
        <v>7872</v>
      </c>
    </row>
    <row r="132" spans="1:7">
      <c r="A132" s="34" t="s">
        <v>50</v>
      </c>
      <c r="B132" s="34" t="s">
        <v>54</v>
      </c>
      <c r="C132" s="35">
        <v>43187</v>
      </c>
      <c r="D132" s="36" t="s">
        <v>65</v>
      </c>
      <c r="E132" s="34">
        <v>800</v>
      </c>
      <c r="F132" s="34">
        <v>17240</v>
      </c>
      <c r="G132" s="34">
        <v>7872</v>
      </c>
    </row>
    <row r="133" spans="1:7">
      <c r="A133" s="34" t="s">
        <v>53</v>
      </c>
      <c r="B133" s="34" t="s">
        <v>51</v>
      </c>
      <c r="C133" s="35">
        <v>43188</v>
      </c>
      <c r="D133" s="36" t="s">
        <v>52</v>
      </c>
      <c r="E133" s="34">
        <v>600</v>
      </c>
      <c r="F133" s="34">
        <v>13542</v>
      </c>
      <c r="G133" s="34">
        <v>6132</v>
      </c>
    </row>
    <row r="134" spans="1:7">
      <c r="A134" s="34" t="s">
        <v>53</v>
      </c>
      <c r="B134" s="34" t="s">
        <v>51</v>
      </c>
      <c r="C134" s="35">
        <v>43189</v>
      </c>
      <c r="D134" s="36" t="s">
        <v>66</v>
      </c>
      <c r="E134" s="34">
        <v>600</v>
      </c>
      <c r="F134" s="34">
        <v>14448</v>
      </c>
      <c r="G134" s="34">
        <v>6132</v>
      </c>
    </row>
    <row r="135" spans="1:7">
      <c r="A135" s="34" t="s">
        <v>63</v>
      </c>
      <c r="B135" s="34" t="s">
        <v>56</v>
      </c>
      <c r="C135" s="35">
        <v>43189</v>
      </c>
      <c r="D135" s="36" t="s">
        <v>75</v>
      </c>
      <c r="E135" s="34">
        <v>300</v>
      </c>
      <c r="F135" s="34">
        <v>5859</v>
      </c>
      <c r="G135" s="34">
        <v>2541</v>
      </c>
    </row>
    <row r="136" spans="1:7">
      <c r="A136" s="34" t="s">
        <v>50</v>
      </c>
      <c r="B136" s="34" t="s">
        <v>56</v>
      </c>
      <c r="C136" s="35">
        <v>43190</v>
      </c>
      <c r="D136" s="36" t="s">
        <v>66</v>
      </c>
      <c r="E136" s="34">
        <v>300</v>
      </c>
      <c r="F136" s="34">
        <v>5370</v>
      </c>
      <c r="G136" s="34">
        <v>2541</v>
      </c>
    </row>
    <row r="137" spans="1:7">
      <c r="A137" s="34" t="s">
        <v>53</v>
      </c>
      <c r="B137" s="34" t="s">
        <v>54</v>
      </c>
      <c r="C137" s="35">
        <v>43191</v>
      </c>
      <c r="D137" s="36" t="s">
        <v>68</v>
      </c>
      <c r="E137" s="34">
        <v>300</v>
      </c>
      <c r="F137" s="34">
        <v>7233</v>
      </c>
      <c r="G137" s="34">
        <v>2952</v>
      </c>
    </row>
    <row r="138" spans="1:7">
      <c r="A138" s="34" t="s">
        <v>50</v>
      </c>
      <c r="B138" s="34" t="s">
        <v>54</v>
      </c>
      <c r="C138" s="35">
        <v>43192</v>
      </c>
      <c r="D138" s="36" t="s">
        <v>68</v>
      </c>
      <c r="E138" s="34">
        <v>400</v>
      </c>
      <c r="F138" s="34">
        <v>8632</v>
      </c>
      <c r="G138" s="34">
        <v>3936</v>
      </c>
    </row>
    <row r="139" spans="1:7">
      <c r="A139" s="34" t="s">
        <v>50</v>
      </c>
      <c r="B139" s="34" t="s">
        <v>54</v>
      </c>
      <c r="C139" s="35">
        <v>43192</v>
      </c>
      <c r="D139" s="36" t="s">
        <v>68</v>
      </c>
      <c r="E139" s="34">
        <v>300</v>
      </c>
      <c r="F139" s="34">
        <v>6588</v>
      </c>
      <c r="G139" s="34">
        <v>2952</v>
      </c>
    </row>
    <row r="140" spans="1:7">
      <c r="A140" s="34" t="s">
        <v>63</v>
      </c>
      <c r="B140" s="34" t="s">
        <v>56</v>
      </c>
      <c r="C140" s="35">
        <v>43192</v>
      </c>
      <c r="D140" s="36" t="s">
        <v>52</v>
      </c>
      <c r="E140" s="34">
        <v>400</v>
      </c>
      <c r="F140" s="34">
        <v>7752</v>
      </c>
      <c r="G140" s="34">
        <v>3388</v>
      </c>
    </row>
    <row r="141" spans="1:7">
      <c r="A141" s="34" t="s">
        <v>50</v>
      </c>
      <c r="B141" s="34" t="s">
        <v>51</v>
      </c>
      <c r="C141" s="35">
        <v>43192</v>
      </c>
      <c r="D141" s="36" t="s">
        <v>61</v>
      </c>
      <c r="E141" s="34">
        <v>700</v>
      </c>
      <c r="F141" s="34">
        <v>15435</v>
      </c>
      <c r="G141" s="34">
        <v>7154</v>
      </c>
    </row>
    <row r="142" spans="1:7">
      <c r="A142" s="34" t="s">
        <v>63</v>
      </c>
      <c r="B142" s="34" t="s">
        <v>51</v>
      </c>
      <c r="C142" s="35">
        <v>43192</v>
      </c>
      <c r="D142" s="36" t="s">
        <v>74</v>
      </c>
      <c r="E142" s="34">
        <v>800</v>
      </c>
      <c r="F142" s="34">
        <v>20408</v>
      </c>
      <c r="G142" s="34">
        <v>8176</v>
      </c>
    </row>
    <row r="143" spans="1:7">
      <c r="A143" s="34" t="s">
        <v>63</v>
      </c>
      <c r="B143" s="34" t="s">
        <v>56</v>
      </c>
      <c r="C143" s="35">
        <v>43193</v>
      </c>
      <c r="D143" s="36" t="s">
        <v>67</v>
      </c>
      <c r="E143" s="34">
        <v>500</v>
      </c>
      <c r="F143" s="34">
        <v>9575</v>
      </c>
      <c r="G143" s="34">
        <v>4235</v>
      </c>
    </row>
    <row r="144" spans="1:7">
      <c r="A144" s="34" t="s">
        <v>63</v>
      </c>
      <c r="B144" s="34" t="s">
        <v>51</v>
      </c>
      <c r="C144" s="35">
        <v>43193</v>
      </c>
      <c r="D144" s="36" t="s">
        <v>68</v>
      </c>
      <c r="E144" s="34">
        <v>100</v>
      </c>
      <c r="F144" s="34">
        <v>2178</v>
      </c>
      <c r="G144" s="34">
        <v>1022</v>
      </c>
    </row>
    <row r="145" spans="1:7">
      <c r="A145" s="34" t="s">
        <v>63</v>
      </c>
      <c r="B145" s="34" t="s">
        <v>51</v>
      </c>
      <c r="C145" s="35">
        <v>43193</v>
      </c>
      <c r="D145" s="36" t="s">
        <v>55</v>
      </c>
      <c r="E145" s="34">
        <v>100</v>
      </c>
      <c r="F145" s="34">
        <v>2466</v>
      </c>
      <c r="G145" s="34">
        <v>1022</v>
      </c>
    </row>
    <row r="146" spans="1:7">
      <c r="A146" s="34" t="s">
        <v>50</v>
      </c>
      <c r="B146" s="34" t="s">
        <v>56</v>
      </c>
      <c r="C146" s="35">
        <v>43195</v>
      </c>
      <c r="D146" s="36" t="s">
        <v>71</v>
      </c>
      <c r="E146" s="34">
        <v>700</v>
      </c>
      <c r="F146" s="34">
        <v>14686</v>
      </c>
      <c r="G146" s="34">
        <v>5929</v>
      </c>
    </row>
    <row r="147" spans="1:7">
      <c r="A147" s="34" t="s">
        <v>53</v>
      </c>
      <c r="B147" s="34" t="s">
        <v>56</v>
      </c>
      <c r="C147" s="35">
        <v>43195</v>
      </c>
      <c r="D147" s="36" t="s">
        <v>52</v>
      </c>
      <c r="E147" s="34">
        <v>500</v>
      </c>
      <c r="F147" s="34">
        <v>10460</v>
      </c>
      <c r="G147" s="34">
        <v>4235</v>
      </c>
    </row>
    <row r="148" spans="1:7">
      <c r="A148" s="34" t="s">
        <v>53</v>
      </c>
      <c r="B148" s="34" t="s">
        <v>56</v>
      </c>
      <c r="C148" s="35">
        <v>43195</v>
      </c>
      <c r="D148" s="36" t="s">
        <v>57</v>
      </c>
      <c r="E148" s="34">
        <v>300</v>
      </c>
      <c r="F148" s="34">
        <v>5886</v>
      </c>
      <c r="G148" s="34">
        <v>2541</v>
      </c>
    </row>
    <row r="149" spans="1:7">
      <c r="A149" s="34" t="s">
        <v>50</v>
      </c>
      <c r="B149" s="34" t="s">
        <v>54</v>
      </c>
      <c r="C149" s="35">
        <v>43198</v>
      </c>
      <c r="D149" s="36" t="s">
        <v>68</v>
      </c>
      <c r="E149" s="34">
        <v>500</v>
      </c>
      <c r="F149" s="34">
        <v>12095</v>
      </c>
      <c r="G149" s="34">
        <v>4920</v>
      </c>
    </row>
    <row r="150" spans="1:7">
      <c r="A150" s="34" t="s">
        <v>53</v>
      </c>
      <c r="B150" s="34" t="s">
        <v>51</v>
      </c>
      <c r="C150" s="35">
        <v>43198</v>
      </c>
      <c r="D150" s="36" t="s">
        <v>52</v>
      </c>
      <c r="E150" s="34">
        <v>800</v>
      </c>
      <c r="F150" s="34">
        <v>18344</v>
      </c>
      <c r="G150" s="34">
        <v>8176</v>
      </c>
    </row>
    <row r="151" spans="1:7">
      <c r="A151" s="34" t="s">
        <v>50</v>
      </c>
      <c r="B151" s="34" t="s">
        <v>56</v>
      </c>
      <c r="C151" s="35">
        <v>43198</v>
      </c>
      <c r="D151" s="36" t="s">
        <v>61</v>
      </c>
      <c r="E151" s="34">
        <v>400</v>
      </c>
      <c r="F151" s="34">
        <v>8132</v>
      </c>
      <c r="G151" s="34">
        <v>3388</v>
      </c>
    </row>
    <row r="152" spans="1:7">
      <c r="A152" s="34" t="s">
        <v>50</v>
      </c>
      <c r="B152" s="34" t="s">
        <v>51</v>
      </c>
      <c r="C152" s="35">
        <v>43199</v>
      </c>
      <c r="D152" s="36" t="s">
        <v>60</v>
      </c>
      <c r="E152" s="34">
        <v>900</v>
      </c>
      <c r="F152" s="34">
        <v>19539</v>
      </c>
      <c r="G152" s="34">
        <v>9198</v>
      </c>
    </row>
    <row r="153" spans="1:7">
      <c r="A153" s="34" t="s">
        <v>63</v>
      </c>
      <c r="B153" s="34" t="s">
        <v>56</v>
      </c>
      <c r="C153" s="35">
        <v>43200</v>
      </c>
      <c r="D153" s="36" t="s">
        <v>57</v>
      </c>
      <c r="E153" s="34">
        <v>300</v>
      </c>
      <c r="F153" s="34">
        <v>6063</v>
      </c>
      <c r="G153" s="34">
        <v>2541</v>
      </c>
    </row>
    <row r="154" spans="1:7">
      <c r="A154" s="34" t="s">
        <v>63</v>
      </c>
      <c r="B154" s="34" t="s">
        <v>54</v>
      </c>
      <c r="C154" s="35">
        <v>43200</v>
      </c>
      <c r="D154" s="36" t="s">
        <v>57</v>
      </c>
      <c r="E154" s="34">
        <v>400</v>
      </c>
      <c r="F154" s="34">
        <v>8776</v>
      </c>
      <c r="G154" s="34">
        <v>3936</v>
      </c>
    </row>
    <row r="155" spans="1:7">
      <c r="A155" s="34" t="s">
        <v>50</v>
      </c>
      <c r="B155" s="34" t="s">
        <v>56</v>
      </c>
      <c r="C155" s="35">
        <v>43201</v>
      </c>
      <c r="D155" s="36" t="s">
        <v>57</v>
      </c>
      <c r="E155" s="34">
        <v>600</v>
      </c>
      <c r="F155" s="34">
        <v>11598</v>
      </c>
      <c r="G155" s="34">
        <v>5082</v>
      </c>
    </row>
    <row r="156" spans="1:7">
      <c r="A156" s="34" t="s">
        <v>50</v>
      </c>
      <c r="B156" s="34" t="s">
        <v>54</v>
      </c>
      <c r="C156" s="35">
        <v>43201</v>
      </c>
      <c r="D156" s="36" t="s">
        <v>65</v>
      </c>
      <c r="E156" s="34">
        <v>900</v>
      </c>
      <c r="F156" s="34">
        <v>20403</v>
      </c>
      <c r="G156" s="34">
        <v>8856</v>
      </c>
    </row>
    <row r="157" spans="1:7">
      <c r="A157" s="34" t="s">
        <v>50</v>
      </c>
      <c r="B157" s="34" t="s">
        <v>54</v>
      </c>
      <c r="C157" s="35">
        <v>43202</v>
      </c>
      <c r="D157" s="36" t="s">
        <v>76</v>
      </c>
      <c r="E157" s="34">
        <v>600</v>
      </c>
      <c r="F157" s="34">
        <v>14004</v>
      </c>
      <c r="G157" s="34">
        <v>5904</v>
      </c>
    </row>
    <row r="158" spans="1:7">
      <c r="A158" s="34" t="s">
        <v>53</v>
      </c>
      <c r="B158" s="34" t="s">
        <v>56</v>
      </c>
      <c r="C158" s="35">
        <v>43202</v>
      </c>
      <c r="D158" s="36" t="s">
        <v>67</v>
      </c>
      <c r="E158" s="34">
        <v>400</v>
      </c>
      <c r="F158" s="34">
        <v>8016</v>
      </c>
      <c r="G158" s="34">
        <v>3388</v>
      </c>
    </row>
    <row r="159" spans="1:7">
      <c r="A159" s="34" t="s">
        <v>63</v>
      </c>
      <c r="B159" s="34" t="s">
        <v>56</v>
      </c>
      <c r="C159" s="35">
        <v>43203</v>
      </c>
      <c r="D159" s="36" t="s">
        <v>52</v>
      </c>
      <c r="E159" s="34">
        <v>800</v>
      </c>
      <c r="F159" s="34">
        <v>14216</v>
      </c>
      <c r="G159" s="34">
        <v>6776</v>
      </c>
    </row>
    <row r="160" spans="1:7">
      <c r="A160" s="34" t="s">
        <v>50</v>
      </c>
      <c r="B160" s="34" t="s">
        <v>56</v>
      </c>
      <c r="C160" s="35">
        <v>43208</v>
      </c>
      <c r="D160" s="36" t="s">
        <v>61</v>
      </c>
      <c r="E160" s="34">
        <v>900</v>
      </c>
      <c r="F160" s="34">
        <v>17172</v>
      </c>
      <c r="G160" s="34">
        <v>7623</v>
      </c>
    </row>
    <row r="161" spans="1:7">
      <c r="A161" s="34" t="s">
        <v>53</v>
      </c>
      <c r="B161" s="34" t="s">
        <v>51</v>
      </c>
      <c r="C161" s="35">
        <v>43208</v>
      </c>
      <c r="D161" s="36" t="s">
        <v>75</v>
      </c>
      <c r="E161" s="34">
        <v>200</v>
      </c>
      <c r="F161" s="34">
        <v>4948</v>
      </c>
      <c r="G161" s="34">
        <v>2044</v>
      </c>
    </row>
    <row r="162" spans="1:7">
      <c r="A162" s="34" t="s">
        <v>50</v>
      </c>
      <c r="B162" s="34" t="s">
        <v>51</v>
      </c>
      <c r="C162" s="35">
        <v>43208</v>
      </c>
      <c r="D162" s="36" t="s">
        <v>55</v>
      </c>
      <c r="E162" s="34">
        <v>1000</v>
      </c>
      <c r="F162" s="34">
        <v>21880</v>
      </c>
      <c r="G162" s="34">
        <v>10220</v>
      </c>
    </row>
    <row r="163" spans="1:7">
      <c r="A163" s="34" t="s">
        <v>53</v>
      </c>
      <c r="B163" s="34" t="s">
        <v>51</v>
      </c>
      <c r="C163" s="35">
        <v>43209</v>
      </c>
      <c r="D163" s="36" t="s">
        <v>61</v>
      </c>
      <c r="E163" s="34">
        <v>1000</v>
      </c>
      <c r="F163" s="34">
        <v>20670</v>
      </c>
      <c r="G163" s="34">
        <v>10220</v>
      </c>
    </row>
    <row r="164" spans="1:7">
      <c r="A164" s="34" t="s">
        <v>53</v>
      </c>
      <c r="B164" s="34" t="s">
        <v>51</v>
      </c>
      <c r="C164" s="35">
        <v>43210</v>
      </c>
      <c r="D164" s="36" t="s">
        <v>65</v>
      </c>
      <c r="E164" s="34">
        <v>700</v>
      </c>
      <c r="F164" s="34">
        <v>15834</v>
      </c>
      <c r="G164" s="34">
        <v>7154</v>
      </c>
    </row>
    <row r="165" spans="1:7">
      <c r="A165" s="34" t="s">
        <v>63</v>
      </c>
      <c r="B165" s="34" t="s">
        <v>56</v>
      </c>
      <c r="C165" s="35">
        <v>43210</v>
      </c>
      <c r="D165" s="36" t="s">
        <v>65</v>
      </c>
      <c r="E165" s="34">
        <v>400</v>
      </c>
      <c r="F165" s="34">
        <v>7376</v>
      </c>
      <c r="G165" s="34">
        <v>3388</v>
      </c>
    </row>
    <row r="166" spans="1:7">
      <c r="A166" s="34" t="s">
        <v>50</v>
      </c>
      <c r="B166" s="34" t="s">
        <v>54</v>
      </c>
      <c r="C166" s="35">
        <v>43211</v>
      </c>
      <c r="D166" s="36" t="s">
        <v>52</v>
      </c>
      <c r="E166" s="34">
        <v>100</v>
      </c>
      <c r="F166" s="34">
        <v>2457</v>
      </c>
      <c r="G166" s="34">
        <v>984</v>
      </c>
    </row>
    <row r="167" spans="1:7">
      <c r="A167" s="34" t="s">
        <v>50</v>
      </c>
      <c r="B167" s="34" t="s">
        <v>56</v>
      </c>
      <c r="C167" s="35">
        <v>43212</v>
      </c>
      <c r="D167" s="36" t="s">
        <v>68</v>
      </c>
      <c r="E167" s="34">
        <v>300</v>
      </c>
      <c r="F167" s="34">
        <v>5439</v>
      </c>
      <c r="G167" s="34">
        <v>2541</v>
      </c>
    </row>
    <row r="168" spans="1:7">
      <c r="A168" s="34" t="s">
        <v>63</v>
      </c>
      <c r="B168" s="34" t="s">
        <v>51</v>
      </c>
      <c r="C168" s="35">
        <v>43212</v>
      </c>
      <c r="D168" s="36" t="s">
        <v>58</v>
      </c>
      <c r="E168" s="34">
        <v>800</v>
      </c>
      <c r="F168" s="34">
        <v>17728</v>
      </c>
      <c r="G168" s="34">
        <v>8176</v>
      </c>
    </row>
    <row r="169" spans="1:7">
      <c r="A169" s="34" t="s">
        <v>53</v>
      </c>
      <c r="B169" s="34" t="s">
        <v>54</v>
      </c>
      <c r="C169" s="35">
        <v>43213</v>
      </c>
      <c r="D169" s="36" t="s">
        <v>70</v>
      </c>
      <c r="E169" s="34">
        <v>1000</v>
      </c>
      <c r="F169" s="34">
        <v>20950</v>
      </c>
      <c r="G169" s="34">
        <v>9840</v>
      </c>
    </row>
    <row r="170" spans="1:7">
      <c r="A170" s="34" t="s">
        <v>50</v>
      </c>
      <c r="B170" s="34" t="s">
        <v>54</v>
      </c>
      <c r="C170" s="35">
        <v>43213</v>
      </c>
      <c r="D170" s="36" t="s">
        <v>65</v>
      </c>
      <c r="E170" s="34">
        <v>500</v>
      </c>
      <c r="F170" s="34">
        <v>11435</v>
      </c>
      <c r="G170" s="34">
        <v>4920</v>
      </c>
    </row>
    <row r="171" spans="1:7">
      <c r="A171" s="34" t="s">
        <v>53</v>
      </c>
      <c r="B171" s="34" t="s">
        <v>56</v>
      </c>
      <c r="C171" s="35">
        <v>43214</v>
      </c>
      <c r="D171" s="36" t="s">
        <v>52</v>
      </c>
      <c r="E171" s="34">
        <v>400</v>
      </c>
      <c r="F171" s="34">
        <v>7852</v>
      </c>
      <c r="G171" s="34">
        <v>3388</v>
      </c>
    </row>
    <row r="172" spans="1:7">
      <c r="A172" s="34" t="s">
        <v>53</v>
      </c>
      <c r="B172" s="34" t="s">
        <v>51</v>
      </c>
      <c r="C172" s="35">
        <v>43215</v>
      </c>
      <c r="D172" s="36" t="s">
        <v>61</v>
      </c>
      <c r="E172" s="34">
        <v>1000</v>
      </c>
      <c r="F172" s="34">
        <v>22530</v>
      </c>
      <c r="G172" s="34">
        <v>10220</v>
      </c>
    </row>
    <row r="173" spans="1:7">
      <c r="A173" s="34" t="s">
        <v>53</v>
      </c>
      <c r="B173" s="34" t="s">
        <v>56</v>
      </c>
      <c r="C173" s="35">
        <v>43215</v>
      </c>
      <c r="D173" s="36" t="s">
        <v>65</v>
      </c>
      <c r="E173" s="34">
        <v>600</v>
      </c>
      <c r="F173" s="34">
        <v>12360</v>
      </c>
      <c r="G173" s="34">
        <v>5082</v>
      </c>
    </row>
    <row r="174" spans="1:7">
      <c r="A174" s="34" t="s">
        <v>50</v>
      </c>
      <c r="B174" s="34" t="s">
        <v>51</v>
      </c>
      <c r="C174" s="35">
        <v>43216</v>
      </c>
      <c r="D174" s="36" t="s">
        <v>52</v>
      </c>
      <c r="E174" s="34">
        <v>1000</v>
      </c>
      <c r="F174" s="34">
        <v>25060</v>
      </c>
      <c r="G174" s="34">
        <v>10220</v>
      </c>
    </row>
    <row r="175" spans="1:7">
      <c r="A175" s="34" t="s">
        <v>50</v>
      </c>
      <c r="B175" s="34" t="s">
        <v>51</v>
      </c>
      <c r="C175" s="35">
        <v>43217</v>
      </c>
      <c r="D175" s="36" t="s">
        <v>77</v>
      </c>
      <c r="E175" s="34">
        <v>800</v>
      </c>
      <c r="F175" s="34">
        <v>18264</v>
      </c>
      <c r="G175" s="34">
        <v>8176</v>
      </c>
    </row>
    <row r="176" spans="1:7">
      <c r="A176" s="34" t="s">
        <v>53</v>
      </c>
      <c r="B176" s="34" t="s">
        <v>54</v>
      </c>
      <c r="C176" s="35">
        <v>43217</v>
      </c>
      <c r="D176" s="36" t="s">
        <v>52</v>
      </c>
      <c r="E176" s="34">
        <v>900</v>
      </c>
      <c r="F176" s="34">
        <v>18990</v>
      </c>
      <c r="G176" s="34">
        <v>8856</v>
      </c>
    </row>
    <row r="177" spans="1:7">
      <c r="A177" s="34" t="s">
        <v>63</v>
      </c>
      <c r="B177" s="34" t="s">
        <v>56</v>
      </c>
      <c r="C177" s="35">
        <v>43217</v>
      </c>
      <c r="D177" s="36" t="s">
        <v>57</v>
      </c>
      <c r="E177" s="34">
        <v>300</v>
      </c>
      <c r="F177" s="34">
        <v>6069</v>
      </c>
      <c r="G177" s="34">
        <v>2541</v>
      </c>
    </row>
    <row r="178" spans="1:7">
      <c r="A178" s="34" t="s">
        <v>50</v>
      </c>
      <c r="B178" s="34" t="s">
        <v>51</v>
      </c>
      <c r="C178" s="35">
        <v>43218</v>
      </c>
      <c r="D178" s="36" t="s">
        <v>66</v>
      </c>
      <c r="E178" s="34">
        <v>200</v>
      </c>
      <c r="F178" s="34">
        <v>4124</v>
      </c>
      <c r="G178" s="34">
        <v>2044</v>
      </c>
    </row>
    <row r="179" spans="1:7">
      <c r="A179" s="34" t="s">
        <v>50</v>
      </c>
      <c r="B179" s="34" t="s">
        <v>56</v>
      </c>
      <c r="C179" s="35">
        <v>43219</v>
      </c>
      <c r="D179" s="36" t="s">
        <v>66</v>
      </c>
      <c r="E179" s="34">
        <v>1000</v>
      </c>
      <c r="F179" s="34">
        <v>20310</v>
      </c>
      <c r="G179" s="34">
        <v>8470</v>
      </c>
    </row>
    <row r="180" spans="1:7">
      <c r="A180" s="34" t="s">
        <v>63</v>
      </c>
      <c r="B180" s="34" t="s">
        <v>54</v>
      </c>
      <c r="C180" s="35">
        <v>43219</v>
      </c>
      <c r="D180" s="36" t="s">
        <v>66</v>
      </c>
      <c r="E180" s="34">
        <v>300</v>
      </c>
      <c r="F180" s="34">
        <v>6018</v>
      </c>
      <c r="G180" s="34">
        <v>2952</v>
      </c>
    </row>
    <row r="181" spans="1:7">
      <c r="A181" s="34" t="s">
        <v>53</v>
      </c>
      <c r="B181" s="34" t="s">
        <v>56</v>
      </c>
      <c r="C181" s="35">
        <v>43219</v>
      </c>
      <c r="D181" s="36" t="s">
        <v>52</v>
      </c>
      <c r="E181" s="34">
        <v>200</v>
      </c>
      <c r="F181" s="34">
        <v>3802</v>
      </c>
      <c r="G181" s="34">
        <v>1694</v>
      </c>
    </row>
    <row r="182" spans="1:7">
      <c r="A182" s="34" t="s">
        <v>53</v>
      </c>
      <c r="B182" s="34" t="s">
        <v>54</v>
      </c>
      <c r="C182" s="35">
        <v>43219</v>
      </c>
      <c r="D182" s="36" t="s">
        <v>78</v>
      </c>
      <c r="E182" s="34">
        <v>800</v>
      </c>
      <c r="F182" s="34">
        <v>19520</v>
      </c>
      <c r="G182" s="34">
        <v>7872</v>
      </c>
    </row>
    <row r="183" spans="1:7">
      <c r="A183" s="34" t="s">
        <v>63</v>
      </c>
      <c r="B183" s="34" t="s">
        <v>51</v>
      </c>
      <c r="C183" s="35">
        <v>43220</v>
      </c>
      <c r="D183" s="36" t="s">
        <v>66</v>
      </c>
      <c r="E183" s="34">
        <v>1000</v>
      </c>
      <c r="F183" s="34">
        <v>25310</v>
      </c>
      <c r="G183" s="34">
        <v>10220</v>
      </c>
    </row>
    <row r="184" spans="1:7">
      <c r="A184" s="34" t="s">
        <v>63</v>
      </c>
      <c r="B184" s="34" t="s">
        <v>51</v>
      </c>
      <c r="C184" s="35">
        <v>43221</v>
      </c>
      <c r="D184" s="36" t="s">
        <v>71</v>
      </c>
      <c r="E184" s="34">
        <v>800</v>
      </c>
      <c r="F184" s="34">
        <v>19288</v>
      </c>
      <c r="G184" s="34">
        <v>8176</v>
      </c>
    </row>
    <row r="185" spans="1:7">
      <c r="A185" s="34" t="s">
        <v>63</v>
      </c>
      <c r="B185" s="34" t="s">
        <v>54</v>
      </c>
      <c r="C185" s="35">
        <v>43221</v>
      </c>
      <c r="D185" s="36" t="s">
        <v>55</v>
      </c>
      <c r="E185" s="34">
        <v>200</v>
      </c>
      <c r="F185" s="34">
        <v>4378</v>
      </c>
      <c r="G185" s="34">
        <v>1968</v>
      </c>
    </row>
    <row r="186" spans="1:7">
      <c r="A186" s="34" t="s">
        <v>50</v>
      </c>
      <c r="B186" s="34" t="s">
        <v>56</v>
      </c>
      <c r="C186" s="35">
        <v>43223</v>
      </c>
      <c r="D186" s="36" t="s">
        <v>66</v>
      </c>
      <c r="E186" s="34">
        <v>800</v>
      </c>
      <c r="F186" s="34">
        <v>15592</v>
      </c>
      <c r="G186" s="34">
        <v>6776</v>
      </c>
    </row>
    <row r="187" spans="1:7">
      <c r="A187" s="34" t="s">
        <v>63</v>
      </c>
      <c r="B187" s="34" t="s">
        <v>51</v>
      </c>
      <c r="C187" s="35">
        <v>43223</v>
      </c>
      <c r="D187" s="36" t="s">
        <v>71</v>
      </c>
      <c r="E187" s="34">
        <v>300</v>
      </c>
      <c r="F187" s="34">
        <v>6867</v>
      </c>
      <c r="G187" s="34">
        <v>3066</v>
      </c>
    </row>
    <row r="188" spans="1:7">
      <c r="A188" s="34" t="s">
        <v>53</v>
      </c>
      <c r="B188" s="34" t="s">
        <v>54</v>
      </c>
      <c r="C188" s="35">
        <v>43223</v>
      </c>
      <c r="D188" s="36" t="s">
        <v>61</v>
      </c>
      <c r="E188" s="34">
        <v>700</v>
      </c>
      <c r="F188" s="34">
        <v>15407</v>
      </c>
      <c r="G188" s="34">
        <v>6888</v>
      </c>
    </row>
    <row r="189" spans="1:7">
      <c r="A189" s="34" t="s">
        <v>53</v>
      </c>
      <c r="B189" s="34" t="s">
        <v>56</v>
      </c>
      <c r="C189" s="35">
        <v>43224</v>
      </c>
      <c r="D189" s="36" t="s">
        <v>65</v>
      </c>
      <c r="E189" s="34">
        <v>1000</v>
      </c>
      <c r="F189" s="34">
        <v>18290</v>
      </c>
      <c r="G189" s="34">
        <v>8470</v>
      </c>
    </row>
    <row r="190" spans="1:7">
      <c r="A190" s="34" t="s">
        <v>50</v>
      </c>
      <c r="B190" s="34" t="s">
        <v>56</v>
      </c>
      <c r="C190" s="35">
        <v>43225</v>
      </c>
      <c r="D190" s="36" t="s">
        <v>66</v>
      </c>
      <c r="E190" s="34">
        <v>100</v>
      </c>
      <c r="F190" s="34">
        <v>1842</v>
      </c>
      <c r="G190" s="34">
        <v>847</v>
      </c>
    </row>
    <row r="191" spans="1:7">
      <c r="A191" s="34" t="s">
        <v>50</v>
      </c>
      <c r="B191" s="34" t="s">
        <v>56</v>
      </c>
      <c r="C191" s="35">
        <v>43225</v>
      </c>
      <c r="D191" s="36" t="s">
        <v>66</v>
      </c>
      <c r="E191" s="34">
        <v>600</v>
      </c>
      <c r="F191" s="34">
        <v>12318</v>
      </c>
      <c r="G191" s="34">
        <v>5082</v>
      </c>
    </row>
    <row r="192" spans="1:7">
      <c r="A192" s="34" t="s">
        <v>63</v>
      </c>
      <c r="B192" s="34" t="s">
        <v>54</v>
      </c>
      <c r="C192" s="35">
        <v>43225</v>
      </c>
      <c r="D192" s="36" t="s">
        <v>71</v>
      </c>
      <c r="E192" s="34">
        <v>400</v>
      </c>
      <c r="F192" s="34">
        <v>8052</v>
      </c>
      <c r="G192" s="34">
        <v>3936</v>
      </c>
    </row>
    <row r="193" spans="1:7">
      <c r="A193" s="34" t="s">
        <v>53</v>
      </c>
      <c r="B193" s="34" t="s">
        <v>51</v>
      </c>
      <c r="C193" s="35">
        <v>43225</v>
      </c>
      <c r="D193" s="36" t="s">
        <v>67</v>
      </c>
      <c r="E193" s="34">
        <v>500</v>
      </c>
      <c r="F193" s="34">
        <v>10400</v>
      </c>
      <c r="G193" s="34">
        <v>5110</v>
      </c>
    </row>
    <row r="194" spans="1:7">
      <c r="A194" s="34" t="s">
        <v>50</v>
      </c>
      <c r="B194" s="34" t="s">
        <v>56</v>
      </c>
      <c r="C194" s="35">
        <v>43226</v>
      </c>
      <c r="D194" s="36" t="s">
        <v>52</v>
      </c>
      <c r="E194" s="34">
        <v>100</v>
      </c>
      <c r="F194" s="34">
        <v>1982</v>
      </c>
      <c r="G194" s="34">
        <v>847</v>
      </c>
    </row>
    <row r="195" spans="1:7">
      <c r="A195" s="34" t="s">
        <v>63</v>
      </c>
      <c r="B195" s="34" t="s">
        <v>54</v>
      </c>
      <c r="C195" s="35">
        <v>43226</v>
      </c>
      <c r="D195" s="36" t="s">
        <v>65</v>
      </c>
      <c r="E195" s="34">
        <v>800</v>
      </c>
      <c r="F195" s="34">
        <v>17544</v>
      </c>
      <c r="G195" s="34">
        <v>7872</v>
      </c>
    </row>
    <row r="196" spans="1:7">
      <c r="A196" s="34" t="s">
        <v>50</v>
      </c>
      <c r="B196" s="34" t="s">
        <v>54</v>
      </c>
      <c r="C196" s="35">
        <v>43227</v>
      </c>
      <c r="D196" s="36" t="s">
        <v>60</v>
      </c>
      <c r="E196" s="34">
        <v>700</v>
      </c>
      <c r="F196" s="34">
        <v>16765</v>
      </c>
      <c r="G196" s="34">
        <v>6888</v>
      </c>
    </row>
    <row r="197" spans="1:7">
      <c r="A197" s="34" t="s">
        <v>53</v>
      </c>
      <c r="B197" s="34" t="s">
        <v>51</v>
      </c>
      <c r="C197" s="35">
        <v>43228</v>
      </c>
      <c r="D197" s="36" t="s">
        <v>67</v>
      </c>
      <c r="E197" s="34">
        <v>300</v>
      </c>
      <c r="F197" s="34">
        <v>6789</v>
      </c>
      <c r="G197" s="34">
        <v>3066</v>
      </c>
    </row>
    <row r="198" spans="1:7">
      <c r="A198" s="34" t="s">
        <v>53</v>
      </c>
      <c r="B198" s="34" t="s">
        <v>54</v>
      </c>
      <c r="C198" s="35">
        <v>43229</v>
      </c>
      <c r="D198" s="36" t="s">
        <v>71</v>
      </c>
      <c r="E198" s="34">
        <v>300</v>
      </c>
      <c r="F198" s="34">
        <v>7245</v>
      </c>
      <c r="G198" s="34">
        <v>2952</v>
      </c>
    </row>
    <row r="199" spans="1:7">
      <c r="A199" s="34" t="s">
        <v>53</v>
      </c>
      <c r="B199" s="34" t="s">
        <v>56</v>
      </c>
      <c r="C199" s="35">
        <v>43229</v>
      </c>
      <c r="D199" s="36" t="s">
        <v>68</v>
      </c>
      <c r="E199" s="34">
        <v>500</v>
      </c>
      <c r="F199" s="34">
        <v>8785</v>
      </c>
      <c r="G199" s="34">
        <v>4235</v>
      </c>
    </row>
    <row r="200" spans="1:7">
      <c r="A200" s="34" t="s">
        <v>53</v>
      </c>
      <c r="B200" s="34" t="s">
        <v>51</v>
      </c>
      <c r="C200" s="35">
        <v>43230</v>
      </c>
      <c r="D200" s="36" t="s">
        <v>68</v>
      </c>
      <c r="E200" s="34">
        <v>500</v>
      </c>
      <c r="F200" s="34">
        <v>11000</v>
      </c>
      <c r="G200" s="34">
        <v>5110</v>
      </c>
    </row>
    <row r="201" spans="1:7">
      <c r="A201" s="34" t="s">
        <v>50</v>
      </c>
      <c r="B201" s="34" t="s">
        <v>54</v>
      </c>
      <c r="C201" s="35">
        <v>43230</v>
      </c>
      <c r="D201" s="36" t="s">
        <v>65</v>
      </c>
      <c r="E201" s="34">
        <v>700</v>
      </c>
      <c r="F201" s="34">
        <v>16772</v>
      </c>
      <c r="G201" s="34">
        <v>6888</v>
      </c>
    </row>
    <row r="202" spans="1:7">
      <c r="A202" s="34" t="s">
        <v>50</v>
      </c>
      <c r="B202" s="34" t="s">
        <v>56</v>
      </c>
      <c r="C202" s="35">
        <v>43231</v>
      </c>
      <c r="D202" s="36" t="s">
        <v>71</v>
      </c>
      <c r="E202" s="34">
        <v>500</v>
      </c>
      <c r="F202" s="34">
        <v>9155</v>
      </c>
      <c r="G202" s="34">
        <v>4235</v>
      </c>
    </row>
    <row r="203" spans="1:7">
      <c r="A203" s="34" t="s">
        <v>50</v>
      </c>
      <c r="B203" s="34" t="s">
        <v>56</v>
      </c>
      <c r="C203" s="35">
        <v>43231</v>
      </c>
      <c r="D203" s="36" t="s">
        <v>57</v>
      </c>
      <c r="E203" s="34">
        <v>500</v>
      </c>
      <c r="F203" s="34">
        <v>9380</v>
      </c>
      <c r="G203" s="34">
        <v>4235</v>
      </c>
    </row>
    <row r="204" spans="1:7">
      <c r="A204" s="34" t="s">
        <v>50</v>
      </c>
      <c r="B204" s="34" t="s">
        <v>54</v>
      </c>
      <c r="C204" s="35">
        <v>43231</v>
      </c>
      <c r="D204" s="36" t="s">
        <v>61</v>
      </c>
      <c r="E204" s="34">
        <v>400</v>
      </c>
      <c r="F204" s="34">
        <v>9760</v>
      </c>
      <c r="G204" s="34">
        <v>3936</v>
      </c>
    </row>
    <row r="205" spans="1:7">
      <c r="A205" s="34" t="s">
        <v>53</v>
      </c>
      <c r="B205" s="34" t="s">
        <v>51</v>
      </c>
      <c r="C205" s="35">
        <v>43231</v>
      </c>
      <c r="D205" s="36" t="s">
        <v>65</v>
      </c>
      <c r="E205" s="34">
        <v>500</v>
      </c>
      <c r="F205" s="34">
        <v>12625</v>
      </c>
      <c r="G205" s="34">
        <v>5110</v>
      </c>
    </row>
    <row r="206" spans="1:7">
      <c r="A206" s="34" t="s">
        <v>50</v>
      </c>
      <c r="B206" s="34" t="s">
        <v>56</v>
      </c>
      <c r="C206" s="35">
        <v>43232</v>
      </c>
      <c r="D206" s="36" t="s">
        <v>70</v>
      </c>
      <c r="E206" s="34">
        <v>500</v>
      </c>
      <c r="F206" s="34">
        <v>9635</v>
      </c>
      <c r="G206" s="34">
        <v>4235</v>
      </c>
    </row>
    <row r="207" spans="1:7">
      <c r="A207" s="34" t="s">
        <v>50</v>
      </c>
      <c r="B207" s="34" t="s">
        <v>51</v>
      </c>
      <c r="C207" s="35">
        <v>43233</v>
      </c>
      <c r="D207" s="36" t="s">
        <v>52</v>
      </c>
      <c r="E207" s="34">
        <v>400</v>
      </c>
      <c r="F207" s="34">
        <v>9156</v>
      </c>
      <c r="G207" s="34">
        <v>4088</v>
      </c>
    </row>
    <row r="208" spans="1:7">
      <c r="A208" s="34" t="s">
        <v>63</v>
      </c>
      <c r="B208" s="34" t="s">
        <v>54</v>
      </c>
      <c r="C208" s="35">
        <v>43234</v>
      </c>
      <c r="D208" s="36" t="s">
        <v>71</v>
      </c>
      <c r="E208" s="34">
        <v>300</v>
      </c>
      <c r="F208" s="34">
        <v>6156</v>
      </c>
      <c r="G208" s="34">
        <v>2952</v>
      </c>
    </row>
    <row r="209" spans="1:7">
      <c r="A209" s="34" t="s">
        <v>53</v>
      </c>
      <c r="B209" s="34" t="s">
        <v>51</v>
      </c>
      <c r="C209" s="35">
        <v>43236</v>
      </c>
      <c r="D209" s="36" t="s">
        <v>57</v>
      </c>
      <c r="E209" s="34">
        <v>500</v>
      </c>
      <c r="F209" s="34">
        <v>10385</v>
      </c>
      <c r="G209" s="34">
        <v>5110</v>
      </c>
    </row>
    <row r="210" spans="1:7">
      <c r="A210" s="34" t="s">
        <v>50</v>
      </c>
      <c r="B210" s="34" t="s">
        <v>54</v>
      </c>
      <c r="C210" s="35">
        <v>43237</v>
      </c>
      <c r="D210" s="36" t="s">
        <v>74</v>
      </c>
      <c r="E210" s="34">
        <v>900</v>
      </c>
      <c r="F210" s="34">
        <v>17757</v>
      </c>
      <c r="G210" s="34">
        <v>8856</v>
      </c>
    </row>
    <row r="211" spans="1:7">
      <c r="A211" s="34" t="s">
        <v>63</v>
      </c>
      <c r="B211" s="34" t="s">
        <v>51</v>
      </c>
      <c r="C211" s="35">
        <v>43238</v>
      </c>
      <c r="D211" s="36" t="s">
        <v>64</v>
      </c>
      <c r="E211" s="34">
        <v>200</v>
      </c>
      <c r="F211" s="34">
        <v>4846</v>
      </c>
      <c r="G211" s="34">
        <v>2044</v>
      </c>
    </row>
    <row r="212" spans="1:7">
      <c r="A212" s="34" t="s">
        <v>53</v>
      </c>
      <c r="B212" s="34" t="s">
        <v>54</v>
      </c>
      <c r="C212" s="35">
        <v>43238</v>
      </c>
      <c r="D212" s="36" t="s">
        <v>55</v>
      </c>
      <c r="E212" s="34">
        <v>700</v>
      </c>
      <c r="F212" s="34">
        <v>14203</v>
      </c>
      <c r="G212" s="34">
        <v>6888</v>
      </c>
    </row>
    <row r="213" spans="1:7">
      <c r="A213" s="34" t="s">
        <v>63</v>
      </c>
      <c r="B213" s="34" t="s">
        <v>51</v>
      </c>
      <c r="C213" s="35">
        <v>43239</v>
      </c>
      <c r="D213" s="36" t="s">
        <v>67</v>
      </c>
      <c r="E213" s="34">
        <v>600</v>
      </c>
      <c r="F213" s="34">
        <v>14634</v>
      </c>
      <c r="G213" s="34">
        <v>6132</v>
      </c>
    </row>
    <row r="214" spans="1:7">
      <c r="A214" s="34" t="s">
        <v>50</v>
      </c>
      <c r="B214" s="34" t="s">
        <v>56</v>
      </c>
      <c r="C214" s="35">
        <v>43239</v>
      </c>
      <c r="D214" s="36" t="s">
        <v>57</v>
      </c>
      <c r="E214" s="34">
        <v>600</v>
      </c>
      <c r="F214" s="34">
        <v>11208</v>
      </c>
      <c r="G214" s="34">
        <v>5082</v>
      </c>
    </row>
    <row r="215" spans="1:7">
      <c r="A215" s="34" t="s">
        <v>53</v>
      </c>
      <c r="B215" s="34" t="s">
        <v>54</v>
      </c>
      <c r="C215" s="35">
        <v>43240</v>
      </c>
      <c r="D215" s="36" t="s">
        <v>66</v>
      </c>
      <c r="E215" s="34">
        <v>500</v>
      </c>
      <c r="F215" s="34">
        <v>10195</v>
      </c>
      <c r="G215" s="34">
        <v>4920</v>
      </c>
    </row>
    <row r="216" spans="1:7">
      <c r="A216" s="34" t="s">
        <v>53</v>
      </c>
      <c r="B216" s="34" t="s">
        <v>51</v>
      </c>
      <c r="C216" s="35">
        <v>43240</v>
      </c>
      <c r="D216" s="36" t="s">
        <v>68</v>
      </c>
      <c r="E216" s="34">
        <v>100</v>
      </c>
      <c r="F216" s="34">
        <v>2149</v>
      </c>
      <c r="G216" s="34">
        <v>1022</v>
      </c>
    </row>
    <row r="217" spans="1:7">
      <c r="A217" s="34" t="s">
        <v>63</v>
      </c>
      <c r="B217" s="34" t="s">
        <v>56</v>
      </c>
      <c r="C217" s="35">
        <v>43240</v>
      </c>
      <c r="D217" s="36" t="s">
        <v>62</v>
      </c>
      <c r="E217" s="34">
        <v>700</v>
      </c>
      <c r="F217" s="34">
        <v>13853</v>
      </c>
      <c r="G217" s="34">
        <v>5929</v>
      </c>
    </row>
    <row r="218" spans="1:7">
      <c r="A218" s="34" t="s">
        <v>50</v>
      </c>
      <c r="B218" s="34" t="s">
        <v>54</v>
      </c>
      <c r="C218" s="35">
        <v>43241</v>
      </c>
      <c r="D218" s="36" t="s">
        <v>52</v>
      </c>
      <c r="E218" s="34">
        <v>200</v>
      </c>
      <c r="F218" s="34">
        <v>4474</v>
      </c>
      <c r="G218" s="34">
        <v>1968</v>
      </c>
    </row>
    <row r="219" spans="1:7">
      <c r="A219" s="34" t="s">
        <v>50</v>
      </c>
      <c r="B219" s="34" t="s">
        <v>51</v>
      </c>
      <c r="C219" s="35">
        <v>43241</v>
      </c>
      <c r="D219" s="36" t="s">
        <v>52</v>
      </c>
      <c r="E219" s="34">
        <v>100</v>
      </c>
      <c r="F219" s="34">
        <v>2487</v>
      </c>
      <c r="G219" s="34">
        <v>1022</v>
      </c>
    </row>
    <row r="220" spans="1:7">
      <c r="A220" s="34" t="s">
        <v>63</v>
      </c>
      <c r="B220" s="34" t="s">
        <v>56</v>
      </c>
      <c r="C220" s="35">
        <v>43241</v>
      </c>
      <c r="D220" s="36" t="s">
        <v>61</v>
      </c>
      <c r="E220" s="34">
        <v>700</v>
      </c>
      <c r="F220" s="34">
        <v>12803</v>
      </c>
      <c r="G220" s="34">
        <v>5929</v>
      </c>
    </row>
    <row r="221" spans="1:7">
      <c r="A221" s="34" t="s">
        <v>50</v>
      </c>
      <c r="B221" s="34" t="s">
        <v>56</v>
      </c>
      <c r="C221" s="35">
        <v>43241</v>
      </c>
      <c r="D221" s="36" t="s">
        <v>55</v>
      </c>
      <c r="E221" s="34">
        <v>200</v>
      </c>
      <c r="F221" s="34">
        <v>4012</v>
      </c>
      <c r="G221" s="34">
        <v>1694</v>
      </c>
    </row>
    <row r="222" spans="1:7">
      <c r="A222" s="34" t="s">
        <v>50</v>
      </c>
      <c r="B222" s="34" t="s">
        <v>54</v>
      </c>
      <c r="C222" s="35">
        <v>43242</v>
      </c>
      <c r="D222" s="36" t="s">
        <v>68</v>
      </c>
      <c r="E222" s="34">
        <v>100</v>
      </c>
      <c r="F222" s="34">
        <v>2319</v>
      </c>
      <c r="G222" s="34">
        <v>984</v>
      </c>
    </row>
    <row r="223" spans="1:7">
      <c r="A223" s="34" t="s">
        <v>63</v>
      </c>
      <c r="B223" s="34" t="s">
        <v>51</v>
      </c>
      <c r="C223" s="35">
        <v>43242</v>
      </c>
      <c r="D223" s="36" t="s">
        <v>68</v>
      </c>
      <c r="E223" s="34">
        <v>200</v>
      </c>
      <c r="F223" s="34">
        <v>4388</v>
      </c>
      <c r="G223" s="34">
        <v>2044</v>
      </c>
    </row>
    <row r="224" spans="1:7">
      <c r="A224" s="34" t="s">
        <v>53</v>
      </c>
      <c r="B224" s="34" t="s">
        <v>56</v>
      </c>
      <c r="C224" s="35">
        <v>43242</v>
      </c>
      <c r="D224" s="36" t="s">
        <v>61</v>
      </c>
      <c r="E224" s="34">
        <v>600</v>
      </c>
      <c r="F224" s="34">
        <v>11700</v>
      </c>
      <c r="G224" s="34">
        <v>5082</v>
      </c>
    </row>
    <row r="225" spans="1:7">
      <c r="A225" s="34" t="s">
        <v>63</v>
      </c>
      <c r="B225" s="34" t="s">
        <v>56</v>
      </c>
      <c r="C225" s="35">
        <v>43243</v>
      </c>
      <c r="D225" s="36" t="s">
        <v>57</v>
      </c>
      <c r="E225" s="34">
        <v>300</v>
      </c>
      <c r="F225" s="34">
        <v>5094</v>
      </c>
      <c r="G225" s="34">
        <v>2541</v>
      </c>
    </row>
    <row r="226" spans="1:7">
      <c r="A226" s="34" t="s">
        <v>50</v>
      </c>
      <c r="B226" s="34" t="s">
        <v>54</v>
      </c>
      <c r="C226" s="35">
        <v>43244</v>
      </c>
      <c r="D226" s="36" t="s">
        <v>68</v>
      </c>
      <c r="E226" s="34">
        <v>600</v>
      </c>
      <c r="F226" s="34">
        <v>12048</v>
      </c>
      <c r="G226" s="34">
        <v>5904</v>
      </c>
    </row>
    <row r="227" spans="1:7">
      <c r="A227" s="34" t="s">
        <v>53</v>
      </c>
      <c r="B227" s="34" t="s">
        <v>54</v>
      </c>
      <c r="C227" s="35">
        <v>43246</v>
      </c>
      <c r="D227" s="36" t="s">
        <v>52</v>
      </c>
      <c r="E227" s="34">
        <v>800</v>
      </c>
      <c r="F227" s="34">
        <v>16264</v>
      </c>
      <c r="G227" s="34">
        <v>7872</v>
      </c>
    </row>
    <row r="228" spans="1:7">
      <c r="A228" s="34" t="s">
        <v>50</v>
      </c>
      <c r="B228" s="34" t="s">
        <v>56</v>
      </c>
      <c r="C228" s="35">
        <v>43246</v>
      </c>
      <c r="D228" s="36" t="s">
        <v>61</v>
      </c>
      <c r="E228" s="34">
        <v>200</v>
      </c>
      <c r="F228" s="34">
        <v>3632</v>
      </c>
      <c r="G228" s="34">
        <v>1694</v>
      </c>
    </row>
    <row r="229" spans="1:7">
      <c r="A229" s="34" t="s">
        <v>50</v>
      </c>
      <c r="B229" s="34" t="s">
        <v>51</v>
      </c>
      <c r="C229" s="35">
        <v>43246</v>
      </c>
      <c r="D229" s="36" t="s">
        <v>60</v>
      </c>
      <c r="E229" s="34">
        <v>700</v>
      </c>
      <c r="F229" s="34">
        <v>14469</v>
      </c>
      <c r="G229" s="34">
        <v>7154</v>
      </c>
    </row>
    <row r="230" spans="1:7">
      <c r="A230" s="34" t="s">
        <v>63</v>
      </c>
      <c r="B230" s="34" t="s">
        <v>56</v>
      </c>
      <c r="C230" s="35">
        <v>43247</v>
      </c>
      <c r="D230" s="36" t="s">
        <v>68</v>
      </c>
      <c r="E230" s="34">
        <v>900</v>
      </c>
      <c r="F230" s="34">
        <v>17964</v>
      </c>
      <c r="G230" s="34">
        <v>7623</v>
      </c>
    </row>
    <row r="231" spans="1:7">
      <c r="A231" s="34" t="s">
        <v>63</v>
      </c>
      <c r="B231" s="34" t="s">
        <v>56</v>
      </c>
      <c r="C231" s="35">
        <v>43248</v>
      </c>
      <c r="D231" s="36" t="s">
        <v>66</v>
      </c>
      <c r="E231" s="34">
        <v>700</v>
      </c>
      <c r="F231" s="34">
        <v>13412</v>
      </c>
      <c r="G231" s="34">
        <v>5929</v>
      </c>
    </row>
    <row r="232" spans="1:7">
      <c r="A232" s="34" t="s">
        <v>53</v>
      </c>
      <c r="B232" s="34" t="s">
        <v>51</v>
      </c>
      <c r="C232" s="35">
        <v>43248</v>
      </c>
      <c r="D232" s="36" t="s">
        <v>52</v>
      </c>
      <c r="E232" s="34">
        <v>500</v>
      </c>
      <c r="F232" s="34">
        <v>12550</v>
      </c>
      <c r="G232" s="34">
        <v>5110</v>
      </c>
    </row>
    <row r="233" spans="1:7">
      <c r="A233" s="34" t="s">
        <v>53</v>
      </c>
      <c r="B233" s="34" t="s">
        <v>51</v>
      </c>
      <c r="C233" s="35">
        <v>43248</v>
      </c>
      <c r="D233" s="36" t="s">
        <v>61</v>
      </c>
      <c r="E233" s="34">
        <v>300</v>
      </c>
      <c r="F233" s="34">
        <v>6660</v>
      </c>
      <c r="G233" s="34">
        <v>3066</v>
      </c>
    </row>
    <row r="234" spans="1:7">
      <c r="A234" s="34" t="s">
        <v>50</v>
      </c>
      <c r="B234" s="34" t="s">
        <v>54</v>
      </c>
      <c r="C234" s="35">
        <v>43248</v>
      </c>
      <c r="D234" s="36" t="s">
        <v>61</v>
      </c>
      <c r="E234" s="34">
        <v>700</v>
      </c>
      <c r="F234" s="34">
        <v>16408</v>
      </c>
      <c r="G234" s="34">
        <v>6888</v>
      </c>
    </row>
    <row r="235" spans="1:7">
      <c r="A235" s="34" t="s">
        <v>63</v>
      </c>
      <c r="B235" s="34" t="s">
        <v>54</v>
      </c>
      <c r="C235" s="35">
        <v>43249</v>
      </c>
      <c r="D235" s="36" t="s">
        <v>66</v>
      </c>
      <c r="E235" s="34">
        <v>800</v>
      </c>
      <c r="F235" s="34">
        <v>17056</v>
      </c>
      <c r="G235" s="34">
        <v>7872</v>
      </c>
    </row>
    <row r="236" spans="1:7">
      <c r="A236" s="34" t="s">
        <v>53</v>
      </c>
      <c r="B236" s="34" t="s">
        <v>51</v>
      </c>
      <c r="C236" s="35">
        <v>43249</v>
      </c>
      <c r="D236" s="36" t="s">
        <v>57</v>
      </c>
      <c r="E236" s="34">
        <v>900</v>
      </c>
      <c r="F236" s="34">
        <v>18918</v>
      </c>
      <c r="G236" s="34">
        <v>9198</v>
      </c>
    </row>
    <row r="237" spans="1:7">
      <c r="A237" s="34" t="s">
        <v>50</v>
      </c>
      <c r="B237" s="34" t="s">
        <v>51</v>
      </c>
      <c r="C237" s="35">
        <v>43249</v>
      </c>
      <c r="D237" s="36" t="s">
        <v>65</v>
      </c>
      <c r="E237" s="34">
        <v>800</v>
      </c>
      <c r="F237" s="34">
        <v>19152</v>
      </c>
      <c r="G237" s="34">
        <v>8176</v>
      </c>
    </row>
    <row r="238" spans="1:7">
      <c r="A238" s="34" t="s">
        <v>53</v>
      </c>
      <c r="B238" s="34" t="s">
        <v>56</v>
      </c>
      <c r="C238" s="35">
        <v>43250</v>
      </c>
      <c r="D238" s="36" t="s">
        <v>61</v>
      </c>
      <c r="E238" s="34">
        <v>700</v>
      </c>
      <c r="F238" s="34">
        <v>13986</v>
      </c>
      <c r="G238" s="34">
        <v>5929</v>
      </c>
    </row>
    <row r="239" spans="1:7">
      <c r="A239" s="34" t="s">
        <v>50</v>
      </c>
      <c r="B239" s="34" t="s">
        <v>51</v>
      </c>
      <c r="C239" s="35">
        <v>43252</v>
      </c>
      <c r="D239" s="36" t="s">
        <v>71</v>
      </c>
      <c r="E239" s="34">
        <v>1000</v>
      </c>
      <c r="F239" s="34">
        <v>23990</v>
      </c>
      <c r="G239" s="34">
        <v>10220</v>
      </c>
    </row>
    <row r="240" spans="1:7">
      <c r="A240" s="34" t="s">
        <v>53</v>
      </c>
      <c r="B240" s="34" t="s">
        <v>54</v>
      </c>
      <c r="C240" s="35">
        <v>43252</v>
      </c>
      <c r="D240" s="36" t="s">
        <v>60</v>
      </c>
      <c r="E240" s="34">
        <v>1000</v>
      </c>
      <c r="F240" s="34">
        <v>20480</v>
      </c>
      <c r="G240" s="34">
        <v>9840</v>
      </c>
    </row>
    <row r="241" spans="1:7">
      <c r="A241" s="34" t="s">
        <v>50</v>
      </c>
      <c r="B241" s="34" t="s">
        <v>51</v>
      </c>
      <c r="C241" s="35">
        <v>43253</v>
      </c>
      <c r="D241" s="36" t="s">
        <v>67</v>
      </c>
      <c r="E241" s="34">
        <v>1000</v>
      </c>
      <c r="F241" s="34">
        <v>22020</v>
      </c>
      <c r="G241" s="34">
        <v>10220</v>
      </c>
    </row>
    <row r="242" spans="1:7">
      <c r="A242" s="34" t="s">
        <v>53</v>
      </c>
      <c r="B242" s="34" t="s">
        <v>51</v>
      </c>
      <c r="C242" s="35">
        <v>43255</v>
      </c>
      <c r="D242" s="36" t="s">
        <v>65</v>
      </c>
      <c r="E242" s="34">
        <v>200</v>
      </c>
      <c r="F242" s="34">
        <v>4264</v>
      </c>
      <c r="G242" s="34">
        <v>2044</v>
      </c>
    </row>
    <row r="243" spans="1:7">
      <c r="A243" s="34" t="s">
        <v>53</v>
      </c>
      <c r="B243" s="34" t="s">
        <v>51</v>
      </c>
      <c r="C243" s="35">
        <v>43256</v>
      </c>
      <c r="D243" s="36" t="s">
        <v>79</v>
      </c>
      <c r="E243" s="34">
        <v>400</v>
      </c>
      <c r="F243" s="34">
        <v>9064</v>
      </c>
      <c r="G243" s="34">
        <v>4088</v>
      </c>
    </row>
    <row r="244" spans="1:7">
      <c r="A244" s="34" t="s">
        <v>50</v>
      </c>
      <c r="B244" s="34" t="s">
        <v>54</v>
      </c>
      <c r="C244" s="35">
        <v>43256</v>
      </c>
      <c r="D244" s="36" t="s">
        <v>80</v>
      </c>
      <c r="E244" s="34">
        <v>200</v>
      </c>
      <c r="F244" s="34">
        <v>4282</v>
      </c>
      <c r="G244" s="34">
        <v>1968</v>
      </c>
    </row>
    <row r="245" spans="1:7">
      <c r="A245" s="34" t="s">
        <v>50</v>
      </c>
      <c r="B245" s="34" t="s">
        <v>56</v>
      </c>
      <c r="C245" s="35">
        <v>43257</v>
      </c>
      <c r="D245" s="36" t="s">
        <v>67</v>
      </c>
      <c r="E245" s="34">
        <v>900</v>
      </c>
      <c r="F245" s="34">
        <v>18072</v>
      </c>
      <c r="G245" s="34">
        <v>7623</v>
      </c>
    </row>
    <row r="246" spans="1:7">
      <c r="A246" s="34" t="s">
        <v>53</v>
      </c>
      <c r="B246" s="34" t="s">
        <v>51</v>
      </c>
      <c r="C246" s="35">
        <v>43257</v>
      </c>
      <c r="D246" s="36" t="s">
        <v>60</v>
      </c>
      <c r="E246" s="34">
        <v>500</v>
      </c>
      <c r="F246" s="34">
        <v>12135</v>
      </c>
      <c r="G246" s="34">
        <v>5110</v>
      </c>
    </row>
    <row r="247" spans="1:7">
      <c r="A247" s="34" t="s">
        <v>50</v>
      </c>
      <c r="B247" s="34" t="s">
        <v>56</v>
      </c>
      <c r="C247" s="35">
        <v>43258</v>
      </c>
      <c r="D247" s="36" t="s">
        <v>66</v>
      </c>
      <c r="E247" s="34">
        <v>800</v>
      </c>
      <c r="F247" s="34">
        <v>16288</v>
      </c>
      <c r="G247" s="34">
        <v>6776</v>
      </c>
    </row>
    <row r="248" spans="1:7">
      <c r="A248" s="34" t="s">
        <v>53</v>
      </c>
      <c r="B248" s="34" t="s">
        <v>54</v>
      </c>
      <c r="C248" s="35">
        <v>43259</v>
      </c>
      <c r="D248" s="36" t="s">
        <v>60</v>
      </c>
      <c r="E248" s="34">
        <v>200</v>
      </c>
      <c r="F248" s="34">
        <v>4286</v>
      </c>
      <c r="G248" s="34">
        <v>1968</v>
      </c>
    </row>
    <row r="249" spans="1:7">
      <c r="A249" s="34" t="s">
        <v>53</v>
      </c>
      <c r="B249" s="34" t="s">
        <v>54</v>
      </c>
      <c r="C249" s="35">
        <v>43260</v>
      </c>
      <c r="D249" s="36" t="s">
        <v>60</v>
      </c>
      <c r="E249" s="34">
        <v>800</v>
      </c>
      <c r="F249" s="34">
        <v>17944</v>
      </c>
      <c r="G249" s="34">
        <v>7872</v>
      </c>
    </row>
    <row r="250" spans="1:7">
      <c r="A250" s="34" t="s">
        <v>50</v>
      </c>
      <c r="B250" s="34" t="s">
        <v>51</v>
      </c>
      <c r="C250" s="35">
        <v>43261</v>
      </c>
      <c r="D250" s="36" t="s">
        <v>55</v>
      </c>
      <c r="E250" s="34">
        <v>500</v>
      </c>
      <c r="F250" s="34">
        <v>10650</v>
      </c>
      <c r="G250" s="34">
        <v>5110</v>
      </c>
    </row>
    <row r="251" spans="1:7">
      <c r="A251" s="34" t="s">
        <v>50</v>
      </c>
      <c r="B251" s="34" t="s">
        <v>54</v>
      </c>
      <c r="C251" s="35">
        <v>43261</v>
      </c>
      <c r="D251" s="36" t="s">
        <v>65</v>
      </c>
      <c r="E251" s="34">
        <v>300</v>
      </c>
      <c r="F251" s="34">
        <v>6477</v>
      </c>
      <c r="G251" s="34">
        <v>2952</v>
      </c>
    </row>
    <row r="252" spans="1:7">
      <c r="A252" s="34" t="s">
        <v>63</v>
      </c>
      <c r="B252" s="34" t="s">
        <v>56</v>
      </c>
      <c r="C252" s="35">
        <v>43262</v>
      </c>
      <c r="D252" s="36" t="s">
        <v>68</v>
      </c>
      <c r="E252" s="34">
        <v>600</v>
      </c>
      <c r="F252" s="34">
        <v>10404</v>
      </c>
      <c r="G252" s="34">
        <v>5082</v>
      </c>
    </row>
    <row r="253" spans="1:7">
      <c r="A253" s="34" t="s">
        <v>50</v>
      </c>
      <c r="B253" s="34" t="s">
        <v>56</v>
      </c>
      <c r="C253" s="35">
        <v>43262</v>
      </c>
      <c r="D253" s="36" t="s">
        <v>55</v>
      </c>
      <c r="E253" s="34">
        <v>1000</v>
      </c>
      <c r="F253" s="34">
        <v>19630</v>
      </c>
      <c r="G253" s="34">
        <v>8470</v>
      </c>
    </row>
    <row r="254" spans="1:7">
      <c r="A254" s="34" t="s">
        <v>53</v>
      </c>
      <c r="B254" s="34" t="s">
        <v>56</v>
      </c>
      <c r="C254" s="35">
        <v>43263</v>
      </c>
      <c r="D254" s="36" t="s">
        <v>57</v>
      </c>
      <c r="E254" s="34">
        <v>700</v>
      </c>
      <c r="F254" s="34">
        <v>12838</v>
      </c>
      <c r="G254" s="34">
        <v>5929</v>
      </c>
    </row>
    <row r="255" spans="1:7">
      <c r="A255" s="34" t="s">
        <v>63</v>
      </c>
      <c r="B255" s="34" t="s">
        <v>56</v>
      </c>
      <c r="C255" s="35">
        <v>43263</v>
      </c>
      <c r="D255" s="36" t="s">
        <v>60</v>
      </c>
      <c r="E255" s="34">
        <v>500</v>
      </c>
      <c r="F255" s="34">
        <v>8780</v>
      </c>
      <c r="G255" s="34">
        <v>4235</v>
      </c>
    </row>
    <row r="256" spans="1:7">
      <c r="A256" s="34" t="s">
        <v>63</v>
      </c>
      <c r="B256" s="34" t="s">
        <v>56</v>
      </c>
      <c r="C256" s="35">
        <v>43264</v>
      </c>
      <c r="D256" s="36" t="s">
        <v>52</v>
      </c>
      <c r="E256" s="34">
        <v>200</v>
      </c>
      <c r="F256" s="34">
        <v>3856</v>
      </c>
      <c r="G256" s="34">
        <v>1694</v>
      </c>
    </row>
    <row r="257" spans="1:7">
      <c r="A257" s="34" t="s">
        <v>50</v>
      </c>
      <c r="B257" s="34" t="s">
        <v>56</v>
      </c>
      <c r="C257" s="35">
        <v>43267</v>
      </c>
      <c r="D257" s="36" t="s">
        <v>57</v>
      </c>
      <c r="E257" s="34">
        <v>700</v>
      </c>
      <c r="F257" s="34">
        <v>13874</v>
      </c>
      <c r="G257" s="34">
        <v>5929</v>
      </c>
    </row>
    <row r="258" spans="1:7">
      <c r="A258" s="34" t="s">
        <v>53</v>
      </c>
      <c r="B258" s="34" t="s">
        <v>54</v>
      </c>
      <c r="C258" s="35">
        <v>43268</v>
      </c>
      <c r="D258" s="36" t="s">
        <v>69</v>
      </c>
      <c r="E258" s="34">
        <v>1000</v>
      </c>
      <c r="F258" s="34">
        <v>22140</v>
      </c>
      <c r="G258" s="34">
        <v>9840</v>
      </c>
    </row>
    <row r="259" spans="1:7">
      <c r="A259" s="34" t="s">
        <v>50</v>
      </c>
      <c r="B259" s="34" t="s">
        <v>51</v>
      </c>
      <c r="C259" s="35">
        <v>43270</v>
      </c>
      <c r="D259" s="36" t="s">
        <v>55</v>
      </c>
      <c r="E259" s="34">
        <v>700</v>
      </c>
      <c r="F259" s="34">
        <v>15988</v>
      </c>
      <c r="G259" s="34">
        <v>7154</v>
      </c>
    </row>
    <row r="260" spans="1:7">
      <c r="A260" s="34" t="s">
        <v>53</v>
      </c>
      <c r="B260" s="34" t="s">
        <v>56</v>
      </c>
      <c r="C260" s="35">
        <v>43272</v>
      </c>
      <c r="D260" s="36" t="s">
        <v>60</v>
      </c>
      <c r="E260" s="34">
        <v>500</v>
      </c>
      <c r="F260" s="34">
        <v>10330</v>
      </c>
      <c r="G260" s="34">
        <v>4235</v>
      </c>
    </row>
    <row r="261" spans="1:7">
      <c r="A261" s="34" t="s">
        <v>53</v>
      </c>
      <c r="B261" s="34" t="s">
        <v>54</v>
      </c>
      <c r="C261" s="35">
        <v>43273</v>
      </c>
      <c r="D261" s="36" t="s">
        <v>66</v>
      </c>
      <c r="E261" s="34">
        <v>1000</v>
      </c>
      <c r="F261" s="34">
        <v>20020</v>
      </c>
      <c r="G261" s="34">
        <v>9840</v>
      </c>
    </row>
    <row r="262" spans="1:7">
      <c r="A262" s="34" t="s">
        <v>63</v>
      </c>
      <c r="B262" s="34" t="s">
        <v>56</v>
      </c>
      <c r="C262" s="35">
        <v>43273</v>
      </c>
      <c r="D262" s="36" t="s">
        <v>68</v>
      </c>
      <c r="E262" s="34">
        <v>100</v>
      </c>
      <c r="F262" s="34">
        <v>1882</v>
      </c>
      <c r="G262" s="34">
        <v>847</v>
      </c>
    </row>
    <row r="263" spans="1:7">
      <c r="A263" s="34" t="s">
        <v>53</v>
      </c>
      <c r="B263" s="34" t="s">
        <v>54</v>
      </c>
      <c r="C263" s="35">
        <v>43274</v>
      </c>
      <c r="D263" s="36" t="s">
        <v>76</v>
      </c>
      <c r="E263" s="34">
        <v>200</v>
      </c>
      <c r="F263" s="34">
        <v>4060</v>
      </c>
      <c r="G263" s="34">
        <v>1968</v>
      </c>
    </row>
    <row r="264" spans="1:7">
      <c r="A264" s="34" t="s">
        <v>53</v>
      </c>
      <c r="B264" s="34" t="s">
        <v>54</v>
      </c>
      <c r="C264" s="35">
        <v>43274</v>
      </c>
      <c r="D264" s="36" t="s">
        <v>52</v>
      </c>
      <c r="E264" s="34">
        <v>100</v>
      </c>
      <c r="F264" s="34">
        <v>2221</v>
      </c>
      <c r="G264" s="34">
        <v>984</v>
      </c>
    </row>
    <row r="265" spans="1:7">
      <c r="A265" s="34" t="s">
        <v>53</v>
      </c>
      <c r="B265" s="34" t="s">
        <v>54</v>
      </c>
      <c r="C265" s="35">
        <v>43275</v>
      </c>
      <c r="D265" s="36" t="s">
        <v>71</v>
      </c>
      <c r="E265" s="34">
        <v>800</v>
      </c>
      <c r="F265" s="34">
        <v>15856</v>
      </c>
      <c r="G265" s="34">
        <v>7872</v>
      </c>
    </row>
    <row r="266" spans="1:7">
      <c r="A266" s="34" t="s">
        <v>53</v>
      </c>
      <c r="B266" s="34" t="s">
        <v>56</v>
      </c>
      <c r="C266" s="35">
        <v>43275</v>
      </c>
      <c r="D266" s="36" t="s">
        <v>68</v>
      </c>
      <c r="E266" s="34">
        <v>700</v>
      </c>
      <c r="F266" s="34">
        <v>13734</v>
      </c>
      <c r="G266" s="34">
        <v>5929</v>
      </c>
    </row>
    <row r="267" spans="1:7">
      <c r="A267" s="34" t="s">
        <v>63</v>
      </c>
      <c r="B267" s="34" t="s">
        <v>54</v>
      </c>
      <c r="C267" s="35">
        <v>43275</v>
      </c>
      <c r="D267" s="36" t="s">
        <v>52</v>
      </c>
      <c r="E267" s="34">
        <v>700</v>
      </c>
      <c r="F267" s="34">
        <v>16219</v>
      </c>
      <c r="G267" s="34">
        <v>6888</v>
      </c>
    </row>
    <row r="268" spans="1:7">
      <c r="A268" s="34" t="s">
        <v>63</v>
      </c>
      <c r="B268" s="34" t="s">
        <v>56</v>
      </c>
      <c r="C268" s="35">
        <v>43275</v>
      </c>
      <c r="D268" s="36" t="s">
        <v>57</v>
      </c>
      <c r="E268" s="34">
        <v>800</v>
      </c>
      <c r="F268" s="34">
        <v>15400</v>
      </c>
      <c r="G268" s="34">
        <v>6776</v>
      </c>
    </row>
    <row r="269" spans="1:7">
      <c r="A269" s="34" t="s">
        <v>53</v>
      </c>
      <c r="B269" s="34" t="s">
        <v>51</v>
      </c>
      <c r="C269" s="35">
        <v>43276</v>
      </c>
      <c r="D269" s="36" t="s">
        <v>68</v>
      </c>
      <c r="E269" s="34">
        <v>400</v>
      </c>
      <c r="F269" s="34">
        <v>8804</v>
      </c>
      <c r="G269" s="34">
        <v>4088</v>
      </c>
    </row>
    <row r="270" spans="1:7">
      <c r="A270" s="34" t="s">
        <v>53</v>
      </c>
      <c r="B270" s="34" t="s">
        <v>54</v>
      </c>
      <c r="C270" s="35">
        <v>43276</v>
      </c>
      <c r="D270" s="36" t="s">
        <v>62</v>
      </c>
      <c r="E270" s="34">
        <v>200</v>
      </c>
      <c r="F270" s="34">
        <v>4754</v>
      </c>
      <c r="G270" s="34">
        <v>1968</v>
      </c>
    </row>
    <row r="271" spans="1:7">
      <c r="A271" s="34" t="s">
        <v>53</v>
      </c>
      <c r="B271" s="34" t="s">
        <v>54</v>
      </c>
      <c r="C271" s="35">
        <v>43279</v>
      </c>
      <c r="D271" s="36" t="s">
        <v>68</v>
      </c>
      <c r="E271" s="34">
        <v>100</v>
      </c>
      <c r="F271" s="34">
        <v>2231</v>
      </c>
      <c r="G271" s="34">
        <v>984</v>
      </c>
    </row>
    <row r="272" spans="1:7">
      <c r="A272" s="34" t="s">
        <v>50</v>
      </c>
      <c r="B272" s="34" t="s">
        <v>51</v>
      </c>
      <c r="C272" s="35">
        <v>43279</v>
      </c>
      <c r="D272" s="36" t="s">
        <v>68</v>
      </c>
      <c r="E272" s="34">
        <v>500</v>
      </c>
      <c r="F272" s="34">
        <v>12425</v>
      </c>
      <c r="G272" s="34">
        <v>5110</v>
      </c>
    </row>
    <row r="273" spans="1:7">
      <c r="A273" s="34" t="s">
        <v>50</v>
      </c>
      <c r="B273" s="34" t="s">
        <v>54</v>
      </c>
      <c r="C273" s="35">
        <v>43280</v>
      </c>
      <c r="D273" s="36" t="s">
        <v>55</v>
      </c>
      <c r="E273" s="34">
        <v>100</v>
      </c>
      <c r="F273" s="34">
        <v>2054</v>
      </c>
      <c r="G273" s="34">
        <v>984</v>
      </c>
    </row>
    <row r="274" spans="1:7">
      <c r="A274" s="34" t="s">
        <v>53</v>
      </c>
      <c r="B274" s="34" t="s">
        <v>51</v>
      </c>
      <c r="C274" s="35">
        <v>43281</v>
      </c>
      <c r="D274" s="36" t="s">
        <v>57</v>
      </c>
      <c r="E274" s="34">
        <v>900</v>
      </c>
      <c r="F274" s="34">
        <v>21960</v>
      </c>
      <c r="G274" s="34">
        <v>9198</v>
      </c>
    </row>
    <row r="275" spans="1:7">
      <c r="A275" s="34" t="s">
        <v>50</v>
      </c>
      <c r="B275" s="34" t="s">
        <v>51</v>
      </c>
      <c r="C275" s="35">
        <v>43281</v>
      </c>
      <c r="D275" s="36" t="s">
        <v>60</v>
      </c>
      <c r="E275" s="34">
        <v>400</v>
      </c>
      <c r="F275" s="34">
        <v>9816</v>
      </c>
      <c r="G275" s="34">
        <v>4088</v>
      </c>
    </row>
    <row r="276" spans="1:7">
      <c r="A276" s="34" t="s">
        <v>50</v>
      </c>
      <c r="B276" s="34" t="s">
        <v>56</v>
      </c>
      <c r="C276" s="35">
        <v>43282</v>
      </c>
      <c r="D276" s="36" t="s">
        <v>66</v>
      </c>
      <c r="E276" s="34">
        <v>200</v>
      </c>
      <c r="F276" s="34">
        <v>4192</v>
      </c>
      <c r="G276" s="34">
        <v>1694</v>
      </c>
    </row>
    <row r="277" spans="1:7">
      <c r="A277" s="34" t="s">
        <v>53</v>
      </c>
      <c r="B277" s="34" t="s">
        <v>51</v>
      </c>
      <c r="C277" s="35">
        <v>43282</v>
      </c>
      <c r="D277" s="36" t="s">
        <v>81</v>
      </c>
      <c r="E277" s="34">
        <v>300</v>
      </c>
      <c r="F277" s="34">
        <v>7167</v>
      </c>
      <c r="G277" s="34">
        <v>3066</v>
      </c>
    </row>
    <row r="278" spans="1:7">
      <c r="A278" s="34" t="s">
        <v>50</v>
      </c>
      <c r="B278" s="34" t="s">
        <v>51</v>
      </c>
      <c r="C278" s="35">
        <v>43282</v>
      </c>
      <c r="D278" s="36" t="s">
        <v>65</v>
      </c>
      <c r="E278" s="34">
        <v>900</v>
      </c>
      <c r="F278" s="34">
        <v>22716</v>
      </c>
      <c r="G278" s="34">
        <v>9198</v>
      </c>
    </row>
    <row r="279" spans="1:7">
      <c r="A279" s="34" t="s">
        <v>63</v>
      </c>
      <c r="B279" s="34" t="s">
        <v>54</v>
      </c>
      <c r="C279" s="35">
        <v>43282</v>
      </c>
      <c r="D279" s="36" t="s">
        <v>65</v>
      </c>
      <c r="E279" s="34">
        <v>900</v>
      </c>
      <c r="F279" s="34">
        <v>18099</v>
      </c>
      <c r="G279" s="34">
        <v>8856</v>
      </c>
    </row>
    <row r="280" spans="1:7">
      <c r="A280" s="34" t="s">
        <v>50</v>
      </c>
      <c r="B280" s="34" t="s">
        <v>51</v>
      </c>
      <c r="C280" s="35">
        <v>43283</v>
      </c>
      <c r="D280" s="36" t="s">
        <v>66</v>
      </c>
      <c r="E280" s="34">
        <v>900</v>
      </c>
      <c r="F280" s="34">
        <v>19062</v>
      </c>
      <c r="G280" s="34">
        <v>9198</v>
      </c>
    </row>
    <row r="281" spans="1:7">
      <c r="A281" s="34" t="s">
        <v>53</v>
      </c>
      <c r="B281" s="34" t="s">
        <v>54</v>
      </c>
      <c r="C281" s="35">
        <v>43284</v>
      </c>
      <c r="D281" s="36" t="s">
        <v>68</v>
      </c>
      <c r="E281" s="34">
        <v>700</v>
      </c>
      <c r="F281" s="34">
        <v>16303</v>
      </c>
      <c r="G281" s="34">
        <v>6888</v>
      </c>
    </row>
    <row r="282" spans="1:7">
      <c r="A282" s="34" t="s">
        <v>63</v>
      </c>
      <c r="B282" s="34" t="s">
        <v>51</v>
      </c>
      <c r="C282" s="35">
        <v>43284</v>
      </c>
      <c r="D282" s="36" t="s">
        <v>61</v>
      </c>
      <c r="E282" s="34">
        <v>300</v>
      </c>
      <c r="F282" s="34">
        <v>7593</v>
      </c>
      <c r="G282" s="34">
        <v>3066</v>
      </c>
    </row>
    <row r="283" spans="1:7">
      <c r="A283" s="34" t="s">
        <v>50</v>
      </c>
      <c r="B283" s="34" t="s">
        <v>51</v>
      </c>
      <c r="C283" s="35">
        <v>43286</v>
      </c>
      <c r="D283" s="36" t="s">
        <v>65</v>
      </c>
      <c r="E283" s="34">
        <v>400</v>
      </c>
      <c r="F283" s="34">
        <v>8580</v>
      </c>
      <c r="G283" s="34">
        <v>4088</v>
      </c>
    </row>
    <row r="284" spans="1:7">
      <c r="A284" s="34" t="s">
        <v>50</v>
      </c>
      <c r="B284" s="34" t="s">
        <v>54</v>
      </c>
      <c r="C284" s="35">
        <v>43287</v>
      </c>
      <c r="D284" s="36" t="s">
        <v>68</v>
      </c>
      <c r="E284" s="34">
        <v>900</v>
      </c>
      <c r="F284" s="34">
        <v>21168</v>
      </c>
      <c r="G284" s="34">
        <v>8856</v>
      </c>
    </row>
    <row r="285" spans="1:7">
      <c r="A285" s="34" t="s">
        <v>53</v>
      </c>
      <c r="B285" s="34" t="s">
        <v>54</v>
      </c>
      <c r="C285" s="35">
        <v>43287</v>
      </c>
      <c r="D285" s="36" t="s">
        <v>61</v>
      </c>
      <c r="E285" s="34">
        <v>500</v>
      </c>
      <c r="F285" s="34">
        <v>12270</v>
      </c>
      <c r="G285" s="34">
        <v>4920</v>
      </c>
    </row>
    <row r="286" spans="1:7">
      <c r="A286" s="34" t="s">
        <v>63</v>
      </c>
      <c r="B286" s="34" t="s">
        <v>51</v>
      </c>
      <c r="C286" s="35">
        <v>43289</v>
      </c>
      <c r="D286" s="36" t="s">
        <v>70</v>
      </c>
      <c r="E286" s="34">
        <v>1000</v>
      </c>
      <c r="F286" s="34">
        <v>24130</v>
      </c>
      <c r="G286" s="34">
        <v>10220</v>
      </c>
    </row>
    <row r="287" spans="1:7">
      <c r="A287" s="34" t="s">
        <v>53</v>
      </c>
      <c r="B287" s="34" t="s">
        <v>51</v>
      </c>
      <c r="C287" s="35">
        <v>43290</v>
      </c>
      <c r="D287" s="36" t="s">
        <v>80</v>
      </c>
      <c r="E287" s="34">
        <v>400</v>
      </c>
      <c r="F287" s="34">
        <v>8876</v>
      </c>
      <c r="G287" s="34">
        <v>4088</v>
      </c>
    </row>
    <row r="288" spans="1:7">
      <c r="A288" s="34" t="s">
        <v>53</v>
      </c>
      <c r="B288" s="34" t="s">
        <v>56</v>
      </c>
      <c r="C288" s="35">
        <v>43290</v>
      </c>
      <c r="D288" s="36" t="s">
        <v>65</v>
      </c>
      <c r="E288" s="34">
        <v>900</v>
      </c>
      <c r="F288" s="34">
        <v>17883</v>
      </c>
      <c r="G288" s="34">
        <v>7623</v>
      </c>
    </row>
    <row r="289" spans="1:7">
      <c r="A289" s="34" t="s">
        <v>50</v>
      </c>
      <c r="B289" s="34" t="s">
        <v>54</v>
      </c>
      <c r="C289" s="35">
        <v>43292</v>
      </c>
      <c r="D289" s="36" t="s">
        <v>60</v>
      </c>
      <c r="E289" s="34">
        <v>500</v>
      </c>
      <c r="F289" s="34">
        <v>11725</v>
      </c>
      <c r="G289" s="34">
        <v>4920</v>
      </c>
    </row>
    <row r="290" spans="1:7">
      <c r="A290" s="34" t="s">
        <v>50</v>
      </c>
      <c r="B290" s="34" t="s">
        <v>54</v>
      </c>
      <c r="C290" s="35">
        <v>43293</v>
      </c>
      <c r="D290" s="36" t="s">
        <v>57</v>
      </c>
      <c r="E290" s="34">
        <v>900</v>
      </c>
      <c r="F290" s="34">
        <v>21555</v>
      </c>
      <c r="G290" s="34">
        <v>8856</v>
      </c>
    </row>
    <row r="291" spans="1:7">
      <c r="A291" s="34" t="s">
        <v>53</v>
      </c>
      <c r="B291" s="34" t="s">
        <v>51</v>
      </c>
      <c r="C291" s="35">
        <v>43293</v>
      </c>
      <c r="D291" s="36" t="s">
        <v>60</v>
      </c>
      <c r="E291" s="34">
        <v>900</v>
      </c>
      <c r="F291" s="34">
        <v>21366</v>
      </c>
      <c r="G291" s="34">
        <v>9198</v>
      </c>
    </row>
    <row r="292" spans="1:7">
      <c r="A292" s="34" t="s">
        <v>53</v>
      </c>
      <c r="B292" s="34" t="s">
        <v>51</v>
      </c>
      <c r="C292" s="35">
        <v>43294</v>
      </c>
      <c r="D292" s="36" t="s">
        <v>52</v>
      </c>
      <c r="E292" s="34">
        <v>700</v>
      </c>
      <c r="F292" s="34">
        <v>15876</v>
      </c>
      <c r="G292" s="34">
        <v>7154</v>
      </c>
    </row>
    <row r="293" spans="1:7">
      <c r="A293" s="34" t="s">
        <v>50</v>
      </c>
      <c r="B293" s="34" t="s">
        <v>56</v>
      </c>
      <c r="C293" s="35">
        <v>43294</v>
      </c>
      <c r="D293" s="36" t="s">
        <v>60</v>
      </c>
      <c r="E293" s="34">
        <v>300</v>
      </c>
      <c r="F293" s="34">
        <v>5967</v>
      </c>
      <c r="G293" s="34">
        <v>2541</v>
      </c>
    </row>
    <row r="294" spans="1:7">
      <c r="A294" s="34" t="s">
        <v>50</v>
      </c>
      <c r="B294" s="34" t="s">
        <v>54</v>
      </c>
      <c r="C294" s="35">
        <v>43294</v>
      </c>
      <c r="D294" s="36" t="s">
        <v>81</v>
      </c>
      <c r="E294" s="34">
        <v>700</v>
      </c>
      <c r="F294" s="34">
        <v>14497</v>
      </c>
      <c r="G294" s="34">
        <v>6888</v>
      </c>
    </row>
    <row r="295" spans="1:7">
      <c r="A295" s="34" t="s">
        <v>53</v>
      </c>
      <c r="B295" s="34" t="s">
        <v>54</v>
      </c>
      <c r="C295" s="35">
        <v>43295</v>
      </c>
      <c r="D295" s="36" t="s">
        <v>52</v>
      </c>
      <c r="E295" s="34">
        <v>800</v>
      </c>
      <c r="F295" s="34">
        <v>17416</v>
      </c>
      <c r="G295" s="34">
        <v>7872</v>
      </c>
    </row>
    <row r="296" spans="1:7">
      <c r="A296" s="34" t="s">
        <v>50</v>
      </c>
      <c r="B296" s="34" t="s">
        <v>51</v>
      </c>
      <c r="C296" s="35">
        <v>43296</v>
      </c>
      <c r="D296" s="36" t="s">
        <v>71</v>
      </c>
      <c r="E296" s="34">
        <v>1000</v>
      </c>
      <c r="F296" s="34">
        <v>25350</v>
      </c>
      <c r="G296" s="34">
        <v>10220</v>
      </c>
    </row>
    <row r="297" spans="1:7">
      <c r="A297" s="34" t="s">
        <v>50</v>
      </c>
      <c r="B297" s="34" t="s">
        <v>56</v>
      </c>
      <c r="C297" s="35">
        <v>43297</v>
      </c>
      <c r="D297" s="36" t="s">
        <v>52</v>
      </c>
      <c r="E297" s="34">
        <v>700</v>
      </c>
      <c r="F297" s="34">
        <v>13804</v>
      </c>
      <c r="G297" s="34">
        <v>5929</v>
      </c>
    </row>
    <row r="298" spans="1:7">
      <c r="A298" s="34" t="s">
        <v>63</v>
      </c>
      <c r="B298" s="34" t="s">
        <v>56</v>
      </c>
      <c r="C298" s="35">
        <v>43297</v>
      </c>
      <c r="D298" s="36" t="s">
        <v>82</v>
      </c>
      <c r="E298" s="34">
        <v>200</v>
      </c>
      <c r="F298" s="34">
        <v>4158</v>
      </c>
      <c r="G298" s="34">
        <v>1694</v>
      </c>
    </row>
    <row r="299" spans="1:7">
      <c r="A299" s="34" t="s">
        <v>53</v>
      </c>
      <c r="B299" s="34" t="s">
        <v>54</v>
      </c>
      <c r="C299" s="35">
        <v>43297</v>
      </c>
      <c r="D299" s="36" t="s">
        <v>60</v>
      </c>
      <c r="E299" s="34">
        <v>500</v>
      </c>
      <c r="F299" s="34">
        <v>11545</v>
      </c>
      <c r="G299" s="34">
        <v>4920</v>
      </c>
    </row>
    <row r="300" spans="1:7">
      <c r="A300" s="34" t="s">
        <v>53</v>
      </c>
      <c r="B300" s="34" t="s">
        <v>51</v>
      </c>
      <c r="C300" s="35">
        <v>43297</v>
      </c>
      <c r="D300" s="36" t="s">
        <v>60</v>
      </c>
      <c r="E300" s="34">
        <v>200</v>
      </c>
      <c r="F300" s="34">
        <v>4902</v>
      </c>
      <c r="G300" s="34">
        <v>2044</v>
      </c>
    </row>
    <row r="301" spans="1:7">
      <c r="A301" s="34" t="s">
        <v>50</v>
      </c>
      <c r="B301" s="34" t="s">
        <v>54</v>
      </c>
      <c r="C301" s="35">
        <v>43298</v>
      </c>
      <c r="D301" s="36" t="s">
        <v>65</v>
      </c>
      <c r="E301" s="34">
        <v>500</v>
      </c>
      <c r="F301" s="34">
        <v>11235</v>
      </c>
      <c r="G301" s="34">
        <v>4920</v>
      </c>
    </row>
    <row r="302" spans="1:7">
      <c r="A302" s="34" t="s">
        <v>63</v>
      </c>
      <c r="B302" s="34" t="s">
        <v>56</v>
      </c>
      <c r="C302" s="35">
        <v>43299</v>
      </c>
      <c r="D302" s="36" t="s">
        <v>61</v>
      </c>
      <c r="E302" s="34">
        <v>600</v>
      </c>
      <c r="F302" s="34">
        <v>12684</v>
      </c>
      <c r="G302" s="34">
        <v>5082</v>
      </c>
    </row>
    <row r="303" spans="1:7">
      <c r="A303" s="34" t="s">
        <v>63</v>
      </c>
      <c r="B303" s="34" t="s">
        <v>51</v>
      </c>
      <c r="C303" s="35">
        <v>43300</v>
      </c>
      <c r="D303" s="36" t="s">
        <v>78</v>
      </c>
      <c r="E303" s="34">
        <v>1000</v>
      </c>
      <c r="F303" s="34">
        <v>22840</v>
      </c>
      <c r="G303" s="34">
        <v>10220</v>
      </c>
    </row>
    <row r="304" spans="1:7">
      <c r="A304" s="34" t="s">
        <v>63</v>
      </c>
      <c r="B304" s="34" t="s">
        <v>56</v>
      </c>
      <c r="C304" s="35">
        <v>43301</v>
      </c>
      <c r="D304" s="36" t="s">
        <v>68</v>
      </c>
      <c r="E304" s="34">
        <v>200</v>
      </c>
      <c r="F304" s="34">
        <v>3390</v>
      </c>
      <c r="G304" s="34">
        <v>1694</v>
      </c>
    </row>
    <row r="305" spans="1:7">
      <c r="A305" s="34" t="s">
        <v>50</v>
      </c>
      <c r="B305" s="34" t="s">
        <v>56</v>
      </c>
      <c r="C305" s="35">
        <v>43301</v>
      </c>
      <c r="D305" s="36" t="s">
        <v>65</v>
      </c>
      <c r="E305" s="34">
        <v>1000</v>
      </c>
      <c r="F305" s="34">
        <v>18660</v>
      </c>
      <c r="G305" s="34">
        <v>8470</v>
      </c>
    </row>
    <row r="306" spans="1:7">
      <c r="A306" s="34" t="s">
        <v>53</v>
      </c>
      <c r="B306" s="34" t="s">
        <v>54</v>
      </c>
      <c r="C306" s="35">
        <v>43302</v>
      </c>
      <c r="D306" s="36" t="s">
        <v>66</v>
      </c>
      <c r="E306" s="34">
        <v>500</v>
      </c>
      <c r="F306" s="34">
        <v>11660</v>
      </c>
      <c r="G306" s="34">
        <v>4920</v>
      </c>
    </row>
    <row r="307" spans="1:7">
      <c r="A307" s="34" t="s">
        <v>50</v>
      </c>
      <c r="B307" s="34" t="s">
        <v>54</v>
      </c>
      <c r="C307" s="35">
        <v>43302</v>
      </c>
      <c r="D307" s="36" t="s">
        <v>55</v>
      </c>
      <c r="E307" s="34">
        <v>300</v>
      </c>
      <c r="F307" s="34">
        <v>6228</v>
      </c>
      <c r="G307" s="34">
        <v>2952</v>
      </c>
    </row>
    <row r="308" spans="1:7">
      <c r="A308" s="34" t="s">
        <v>50</v>
      </c>
      <c r="B308" s="34" t="s">
        <v>54</v>
      </c>
      <c r="C308" s="35">
        <v>43305</v>
      </c>
      <c r="D308" s="36" t="s">
        <v>52</v>
      </c>
      <c r="E308" s="34">
        <v>600</v>
      </c>
      <c r="F308" s="34">
        <v>13332</v>
      </c>
      <c r="G308" s="34">
        <v>5904</v>
      </c>
    </row>
    <row r="309" spans="1:7">
      <c r="A309" s="34" t="s">
        <v>50</v>
      </c>
      <c r="B309" s="34" t="s">
        <v>54</v>
      </c>
      <c r="C309" s="35">
        <v>43305</v>
      </c>
      <c r="D309" s="36" t="s">
        <v>61</v>
      </c>
      <c r="E309" s="34">
        <v>800</v>
      </c>
      <c r="F309" s="34">
        <v>15816</v>
      </c>
      <c r="G309" s="34">
        <v>7872</v>
      </c>
    </row>
    <row r="310" spans="1:7">
      <c r="A310" s="34" t="s">
        <v>63</v>
      </c>
      <c r="B310" s="34" t="s">
        <v>51</v>
      </c>
      <c r="C310" s="35">
        <v>43306</v>
      </c>
      <c r="D310" s="36" t="s">
        <v>81</v>
      </c>
      <c r="E310" s="34">
        <v>1000</v>
      </c>
      <c r="F310" s="34">
        <v>23890</v>
      </c>
      <c r="G310" s="34">
        <v>10220</v>
      </c>
    </row>
    <row r="311" spans="1:7">
      <c r="A311" s="34" t="s">
        <v>53</v>
      </c>
      <c r="B311" s="34" t="s">
        <v>54</v>
      </c>
      <c r="C311" s="35">
        <v>43306</v>
      </c>
      <c r="D311" s="36" t="s">
        <v>65</v>
      </c>
      <c r="E311" s="34">
        <v>200</v>
      </c>
      <c r="F311" s="34">
        <v>4132</v>
      </c>
      <c r="G311" s="34">
        <v>1968</v>
      </c>
    </row>
    <row r="312" spans="1:7">
      <c r="A312" s="34" t="s">
        <v>53</v>
      </c>
      <c r="B312" s="34" t="s">
        <v>51</v>
      </c>
      <c r="C312" s="35">
        <v>43307</v>
      </c>
      <c r="D312" s="36" t="s">
        <v>68</v>
      </c>
      <c r="E312" s="34">
        <v>200</v>
      </c>
      <c r="F312" s="34">
        <v>4722</v>
      </c>
      <c r="G312" s="34">
        <v>2044</v>
      </c>
    </row>
    <row r="313" spans="1:7">
      <c r="A313" s="34" t="s">
        <v>63</v>
      </c>
      <c r="B313" s="34" t="s">
        <v>54</v>
      </c>
      <c r="C313" s="35">
        <v>43307</v>
      </c>
      <c r="D313" s="36" t="s">
        <v>55</v>
      </c>
      <c r="E313" s="34">
        <v>600</v>
      </c>
      <c r="F313" s="34">
        <v>13866</v>
      </c>
      <c r="G313" s="34">
        <v>5904</v>
      </c>
    </row>
    <row r="314" spans="1:7">
      <c r="A314" s="34" t="s">
        <v>50</v>
      </c>
      <c r="B314" s="34" t="s">
        <v>54</v>
      </c>
      <c r="C314" s="35">
        <v>43308</v>
      </c>
      <c r="D314" s="36" t="s">
        <v>61</v>
      </c>
      <c r="E314" s="34">
        <v>700</v>
      </c>
      <c r="F314" s="34">
        <v>16170</v>
      </c>
      <c r="G314" s="34">
        <v>6888</v>
      </c>
    </row>
    <row r="315" spans="1:7">
      <c r="A315" s="34" t="s">
        <v>50</v>
      </c>
      <c r="B315" s="34" t="s">
        <v>56</v>
      </c>
      <c r="C315" s="35">
        <v>43308</v>
      </c>
      <c r="D315" s="36" t="s">
        <v>64</v>
      </c>
      <c r="E315" s="34">
        <v>1000</v>
      </c>
      <c r="F315" s="34">
        <v>17840</v>
      </c>
      <c r="G315" s="34">
        <v>8470</v>
      </c>
    </row>
    <row r="316" spans="1:7">
      <c r="A316" s="34" t="s">
        <v>50</v>
      </c>
      <c r="B316" s="34" t="s">
        <v>56</v>
      </c>
      <c r="C316" s="35">
        <v>43308</v>
      </c>
      <c r="D316" s="36" t="s">
        <v>65</v>
      </c>
      <c r="E316" s="34">
        <v>800</v>
      </c>
      <c r="F316" s="34">
        <v>13936</v>
      </c>
      <c r="G316" s="34">
        <v>6776</v>
      </c>
    </row>
    <row r="317" spans="1:7">
      <c r="A317" s="34" t="s">
        <v>63</v>
      </c>
      <c r="B317" s="34" t="s">
        <v>56</v>
      </c>
      <c r="C317" s="35">
        <v>43309</v>
      </c>
      <c r="D317" s="36" t="s">
        <v>72</v>
      </c>
      <c r="E317" s="34">
        <v>1000</v>
      </c>
      <c r="F317" s="34">
        <v>18290</v>
      </c>
      <c r="G317" s="34">
        <v>8470</v>
      </c>
    </row>
    <row r="318" spans="1:7">
      <c r="A318" s="34" t="s">
        <v>50</v>
      </c>
      <c r="B318" s="34" t="s">
        <v>51</v>
      </c>
      <c r="C318" s="35">
        <v>43309</v>
      </c>
      <c r="D318" s="36" t="s">
        <v>57</v>
      </c>
      <c r="E318" s="34">
        <v>600</v>
      </c>
      <c r="F318" s="34">
        <v>12984</v>
      </c>
      <c r="G318" s="34">
        <v>6132</v>
      </c>
    </row>
    <row r="319" spans="1:7">
      <c r="A319" s="34" t="s">
        <v>53</v>
      </c>
      <c r="B319" s="34" t="s">
        <v>54</v>
      </c>
      <c r="C319" s="35">
        <v>43309</v>
      </c>
      <c r="D319" s="36" t="s">
        <v>55</v>
      </c>
      <c r="E319" s="34">
        <v>300</v>
      </c>
      <c r="F319" s="34">
        <v>6159</v>
      </c>
      <c r="G319" s="34">
        <v>2952</v>
      </c>
    </row>
    <row r="320" spans="1:7">
      <c r="A320" s="34" t="s">
        <v>53</v>
      </c>
      <c r="B320" s="34" t="s">
        <v>54</v>
      </c>
      <c r="C320" s="35">
        <v>43310</v>
      </c>
      <c r="D320" s="36" t="s">
        <v>67</v>
      </c>
      <c r="E320" s="34">
        <v>1000</v>
      </c>
      <c r="F320" s="34">
        <v>21800</v>
      </c>
      <c r="G320" s="34">
        <v>9840</v>
      </c>
    </row>
    <row r="321" spans="1:7">
      <c r="A321" s="34" t="s">
        <v>63</v>
      </c>
      <c r="B321" s="34" t="s">
        <v>56</v>
      </c>
      <c r="C321" s="35">
        <v>43310</v>
      </c>
      <c r="D321" s="36" t="s">
        <v>68</v>
      </c>
      <c r="E321" s="34">
        <v>1000</v>
      </c>
      <c r="F321" s="34">
        <v>18500</v>
      </c>
      <c r="G321" s="34">
        <v>8470</v>
      </c>
    </row>
    <row r="322" spans="1:7">
      <c r="A322" s="34" t="s">
        <v>53</v>
      </c>
      <c r="B322" s="34" t="s">
        <v>56</v>
      </c>
      <c r="C322" s="35">
        <v>43310</v>
      </c>
      <c r="D322" s="36" t="s">
        <v>65</v>
      </c>
      <c r="E322" s="34">
        <v>300</v>
      </c>
      <c r="F322" s="34">
        <v>5508</v>
      </c>
      <c r="G322" s="34">
        <v>2541</v>
      </c>
    </row>
    <row r="323" spans="1:7">
      <c r="A323" s="34" t="s">
        <v>53</v>
      </c>
      <c r="B323" s="34" t="s">
        <v>51</v>
      </c>
      <c r="C323" s="35">
        <v>43313</v>
      </c>
      <c r="D323" s="36" t="s">
        <v>68</v>
      </c>
      <c r="E323" s="34">
        <v>900</v>
      </c>
      <c r="F323" s="34">
        <v>21159</v>
      </c>
      <c r="G323" s="34">
        <v>9198</v>
      </c>
    </row>
    <row r="324" spans="1:7">
      <c r="A324" s="34" t="s">
        <v>50</v>
      </c>
      <c r="B324" s="34" t="s">
        <v>51</v>
      </c>
      <c r="C324" s="35">
        <v>43313</v>
      </c>
      <c r="D324" s="36" t="s">
        <v>68</v>
      </c>
      <c r="E324" s="34">
        <v>400</v>
      </c>
      <c r="F324" s="34">
        <v>9704</v>
      </c>
      <c r="G324" s="34">
        <v>4088</v>
      </c>
    </row>
    <row r="325" spans="1:7">
      <c r="A325" s="34" t="s">
        <v>63</v>
      </c>
      <c r="B325" s="34" t="s">
        <v>56</v>
      </c>
      <c r="C325" s="35">
        <v>43314</v>
      </c>
      <c r="D325" s="36" t="s">
        <v>66</v>
      </c>
      <c r="E325" s="34">
        <v>800</v>
      </c>
      <c r="F325" s="34">
        <v>15488</v>
      </c>
      <c r="G325" s="34">
        <v>6776</v>
      </c>
    </row>
    <row r="326" spans="1:7">
      <c r="A326" s="34" t="s">
        <v>50</v>
      </c>
      <c r="B326" s="34" t="s">
        <v>51</v>
      </c>
      <c r="C326" s="35">
        <v>43314</v>
      </c>
      <c r="D326" s="36" t="s">
        <v>52</v>
      </c>
      <c r="E326" s="34">
        <v>100</v>
      </c>
      <c r="F326" s="34">
        <v>2547</v>
      </c>
      <c r="G326" s="34">
        <v>1022</v>
      </c>
    </row>
    <row r="327" spans="1:7">
      <c r="A327" s="34" t="s">
        <v>63</v>
      </c>
      <c r="B327" s="34" t="s">
        <v>51</v>
      </c>
      <c r="C327" s="35">
        <v>43314</v>
      </c>
      <c r="D327" s="36" t="s">
        <v>82</v>
      </c>
      <c r="E327" s="34">
        <v>600</v>
      </c>
      <c r="F327" s="34">
        <v>13962</v>
      </c>
      <c r="G327" s="34">
        <v>6132</v>
      </c>
    </row>
    <row r="328" spans="1:7">
      <c r="A328" s="34" t="s">
        <v>53</v>
      </c>
      <c r="B328" s="34" t="s">
        <v>56</v>
      </c>
      <c r="C328" s="35">
        <v>43315</v>
      </c>
      <c r="D328" s="36" t="s">
        <v>68</v>
      </c>
      <c r="E328" s="34">
        <v>700</v>
      </c>
      <c r="F328" s="34">
        <v>13433</v>
      </c>
      <c r="G328" s="34">
        <v>5929</v>
      </c>
    </row>
    <row r="329" spans="1:7">
      <c r="A329" s="34" t="s">
        <v>63</v>
      </c>
      <c r="B329" s="34" t="s">
        <v>56</v>
      </c>
      <c r="C329" s="35">
        <v>43315</v>
      </c>
      <c r="D329" s="36" t="s">
        <v>65</v>
      </c>
      <c r="E329" s="34">
        <v>200</v>
      </c>
      <c r="F329" s="34">
        <v>3418</v>
      </c>
      <c r="G329" s="34">
        <v>1694</v>
      </c>
    </row>
    <row r="330" spans="1:7">
      <c r="A330" s="34" t="s">
        <v>53</v>
      </c>
      <c r="B330" s="34" t="s">
        <v>56</v>
      </c>
      <c r="C330" s="35">
        <v>43316</v>
      </c>
      <c r="D330" s="36" t="s">
        <v>71</v>
      </c>
      <c r="E330" s="34">
        <v>800</v>
      </c>
      <c r="F330" s="34">
        <v>15288</v>
      </c>
      <c r="G330" s="34">
        <v>6776</v>
      </c>
    </row>
    <row r="331" spans="1:7">
      <c r="A331" s="34" t="s">
        <v>53</v>
      </c>
      <c r="B331" s="34" t="s">
        <v>51</v>
      </c>
      <c r="C331" s="35">
        <v>43316</v>
      </c>
      <c r="D331" s="36" t="s">
        <v>61</v>
      </c>
      <c r="E331" s="34">
        <v>900</v>
      </c>
      <c r="F331" s="34">
        <v>19584</v>
      </c>
      <c r="G331" s="34">
        <v>9198</v>
      </c>
    </row>
    <row r="332" spans="1:7">
      <c r="A332" s="34" t="s">
        <v>63</v>
      </c>
      <c r="B332" s="34" t="s">
        <v>56</v>
      </c>
      <c r="C332" s="35">
        <v>43316</v>
      </c>
      <c r="D332" s="36" t="s">
        <v>61</v>
      </c>
      <c r="E332" s="34">
        <v>1000</v>
      </c>
      <c r="F332" s="34">
        <v>19530</v>
      </c>
      <c r="G332" s="34">
        <v>8470</v>
      </c>
    </row>
    <row r="333" spans="1:7">
      <c r="A333" s="34" t="s">
        <v>50</v>
      </c>
      <c r="B333" s="34" t="s">
        <v>54</v>
      </c>
      <c r="C333" s="35">
        <v>43317</v>
      </c>
      <c r="D333" s="36" t="s">
        <v>79</v>
      </c>
      <c r="E333" s="34">
        <v>200</v>
      </c>
      <c r="F333" s="34">
        <v>4380</v>
      </c>
      <c r="G333" s="34">
        <v>1968</v>
      </c>
    </row>
    <row r="334" spans="1:7">
      <c r="A334" s="34" t="s">
        <v>53</v>
      </c>
      <c r="B334" s="34" t="s">
        <v>51</v>
      </c>
      <c r="C334" s="35">
        <v>43317</v>
      </c>
      <c r="D334" s="36" t="s">
        <v>57</v>
      </c>
      <c r="E334" s="34">
        <v>100</v>
      </c>
      <c r="F334" s="34">
        <v>2320</v>
      </c>
      <c r="G334" s="34">
        <v>1022</v>
      </c>
    </row>
    <row r="335" spans="1:7">
      <c r="A335" s="34" t="s">
        <v>53</v>
      </c>
      <c r="B335" s="34" t="s">
        <v>54</v>
      </c>
      <c r="C335" s="35">
        <v>43321</v>
      </c>
      <c r="D335" s="36" t="s">
        <v>65</v>
      </c>
      <c r="E335" s="34">
        <v>600</v>
      </c>
      <c r="F335" s="34">
        <v>13368</v>
      </c>
      <c r="G335" s="34">
        <v>5904</v>
      </c>
    </row>
    <row r="336" spans="1:7">
      <c r="A336" s="34" t="s">
        <v>63</v>
      </c>
      <c r="B336" s="34" t="s">
        <v>54</v>
      </c>
      <c r="C336" s="35">
        <v>43322</v>
      </c>
      <c r="D336" s="36" t="s">
        <v>66</v>
      </c>
      <c r="E336" s="34">
        <v>800</v>
      </c>
      <c r="F336" s="34">
        <v>16936</v>
      </c>
      <c r="G336" s="34">
        <v>7872</v>
      </c>
    </row>
    <row r="337" spans="1:7">
      <c r="A337" s="34" t="s">
        <v>53</v>
      </c>
      <c r="B337" s="34" t="s">
        <v>51</v>
      </c>
      <c r="C337" s="35">
        <v>43322</v>
      </c>
      <c r="D337" s="36" t="s">
        <v>52</v>
      </c>
      <c r="E337" s="34">
        <v>200</v>
      </c>
      <c r="F337" s="34">
        <v>4550</v>
      </c>
      <c r="G337" s="34">
        <v>2044</v>
      </c>
    </row>
    <row r="338" spans="1:7">
      <c r="A338" s="34" t="s">
        <v>63</v>
      </c>
      <c r="B338" s="34" t="s">
        <v>54</v>
      </c>
      <c r="C338" s="35">
        <v>43324</v>
      </c>
      <c r="D338" s="36" t="s">
        <v>66</v>
      </c>
      <c r="E338" s="34">
        <v>300</v>
      </c>
      <c r="F338" s="34">
        <v>6522</v>
      </c>
      <c r="G338" s="34">
        <v>2952</v>
      </c>
    </row>
    <row r="339" spans="1:7">
      <c r="A339" s="34" t="s">
        <v>50</v>
      </c>
      <c r="B339" s="34" t="s">
        <v>56</v>
      </c>
      <c r="C339" s="35">
        <v>43324</v>
      </c>
      <c r="D339" s="36" t="s">
        <v>52</v>
      </c>
      <c r="E339" s="34">
        <v>300</v>
      </c>
      <c r="F339" s="34">
        <v>6138</v>
      </c>
      <c r="G339" s="34">
        <v>2541</v>
      </c>
    </row>
    <row r="340" spans="1:7">
      <c r="A340" s="34" t="s">
        <v>63</v>
      </c>
      <c r="B340" s="34" t="s">
        <v>54</v>
      </c>
      <c r="C340" s="35">
        <v>43324</v>
      </c>
      <c r="D340" s="36" t="s">
        <v>60</v>
      </c>
      <c r="E340" s="34">
        <v>600</v>
      </c>
      <c r="F340" s="34">
        <v>12030</v>
      </c>
      <c r="G340" s="34">
        <v>5904</v>
      </c>
    </row>
    <row r="341" spans="1:7">
      <c r="A341" s="34" t="s">
        <v>53</v>
      </c>
      <c r="B341" s="34" t="s">
        <v>54</v>
      </c>
      <c r="C341" s="35">
        <v>43326</v>
      </c>
      <c r="D341" s="36" t="s">
        <v>71</v>
      </c>
      <c r="E341" s="34">
        <v>700</v>
      </c>
      <c r="F341" s="34">
        <v>17213</v>
      </c>
      <c r="G341" s="34">
        <v>6888</v>
      </c>
    </row>
    <row r="342" spans="1:7">
      <c r="A342" s="34" t="s">
        <v>63</v>
      </c>
      <c r="B342" s="34" t="s">
        <v>51</v>
      </c>
      <c r="C342" s="35">
        <v>43326</v>
      </c>
      <c r="D342" s="36" t="s">
        <v>71</v>
      </c>
      <c r="E342" s="34">
        <v>400</v>
      </c>
      <c r="F342" s="34">
        <v>9384</v>
      </c>
      <c r="G342" s="34">
        <v>4088</v>
      </c>
    </row>
    <row r="343" spans="1:7">
      <c r="A343" s="34" t="s">
        <v>53</v>
      </c>
      <c r="B343" s="34" t="s">
        <v>54</v>
      </c>
      <c r="C343" s="35">
        <v>43326</v>
      </c>
      <c r="D343" s="36" t="s">
        <v>59</v>
      </c>
      <c r="E343" s="34">
        <v>200</v>
      </c>
      <c r="F343" s="34">
        <v>4270</v>
      </c>
      <c r="G343" s="34">
        <v>1968</v>
      </c>
    </row>
    <row r="344" spans="1:7">
      <c r="A344" s="34" t="s">
        <v>50</v>
      </c>
      <c r="B344" s="34" t="s">
        <v>56</v>
      </c>
      <c r="C344" s="35">
        <v>43327</v>
      </c>
      <c r="D344" s="36" t="s">
        <v>68</v>
      </c>
      <c r="E344" s="34">
        <v>300</v>
      </c>
      <c r="F344" s="34">
        <v>5904</v>
      </c>
      <c r="G344" s="34">
        <v>2541</v>
      </c>
    </row>
    <row r="345" spans="1:7">
      <c r="A345" s="34" t="s">
        <v>50</v>
      </c>
      <c r="B345" s="34" t="s">
        <v>54</v>
      </c>
      <c r="C345" s="35">
        <v>43328</v>
      </c>
      <c r="D345" s="36" t="s">
        <v>68</v>
      </c>
      <c r="E345" s="34">
        <v>800</v>
      </c>
      <c r="F345" s="34">
        <v>16232</v>
      </c>
      <c r="G345" s="34">
        <v>7872</v>
      </c>
    </row>
    <row r="346" spans="1:7">
      <c r="A346" s="34" t="s">
        <v>53</v>
      </c>
      <c r="B346" s="34" t="s">
        <v>56</v>
      </c>
      <c r="C346" s="35">
        <v>43329</v>
      </c>
      <c r="D346" s="36" t="s">
        <v>68</v>
      </c>
      <c r="E346" s="34">
        <v>1000</v>
      </c>
      <c r="F346" s="34">
        <v>21120</v>
      </c>
      <c r="G346" s="34">
        <v>8470</v>
      </c>
    </row>
    <row r="347" spans="1:7">
      <c r="A347" s="34" t="s">
        <v>63</v>
      </c>
      <c r="B347" s="34" t="s">
        <v>51</v>
      </c>
      <c r="C347" s="35">
        <v>43329</v>
      </c>
      <c r="D347" s="36" t="s">
        <v>52</v>
      </c>
      <c r="E347" s="34">
        <v>500</v>
      </c>
      <c r="F347" s="34">
        <v>12755</v>
      </c>
      <c r="G347" s="34">
        <v>5110</v>
      </c>
    </row>
    <row r="348" spans="1:7">
      <c r="A348" s="34" t="s">
        <v>50</v>
      </c>
      <c r="B348" s="34" t="s">
        <v>51</v>
      </c>
      <c r="C348" s="35">
        <v>43330</v>
      </c>
      <c r="D348" s="36" t="s">
        <v>71</v>
      </c>
      <c r="E348" s="34">
        <v>900</v>
      </c>
      <c r="F348" s="34">
        <v>18684</v>
      </c>
      <c r="G348" s="34">
        <v>9198</v>
      </c>
    </row>
    <row r="349" spans="1:7">
      <c r="A349" s="34" t="s">
        <v>50</v>
      </c>
      <c r="B349" s="34" t="s">
        <v>56</v>
      </c>
      <c r="C349" s="35">
        <v>43330</v>
      </c>
      <c r="D349" s="36" t="s">
        <v>52</v>
      </c>
      <c r="E349" s="34">
        <v>100</v>
      </c>
      <c r="F349" s="34">
        <v>1836</v>
      </c>
      <c r="G349" s="34">
        <v>847</v>
      </c>
    </row>
    <row r="350" spans="1:7">
      <c r="A350" s="34" t="s">
        <v>63</v>
      </c>
      <c r="B350" s="34" t="s">
        <v>54</v>
      </c>
      <c r="C350" s="35">
        <v>43330</v>
      </c>
      <c r="D350" s="36" t="s">
        <v>61</v>
      </c>
      <c r="E350" s="34">
        <v>200</v>
      </c>
      <c r="F350" s="34">
        <v>4470</v>
      </c>
      <c r="G350" s="34">
        <v>1968</v>
      </c>
    </row>
    <row r="351" spans="1:7">
      <c r="A351" s="34" t="s">
        <v>53</v>
      </c>
      <c r="B351" s="34" t="s">
        <v>56</v>
      </c>
      <c r="C351" s="35">
        <v>43331</v>
      </c>
      <c r="D351" s="36" t="s">
        <v>52</v>
      </c>
      <c r="E351" s="34">
        <v>300</v>
      </c>
      <c r="F351" s="34">
        <v>6156</v>
      </c>
      <c r="G351" s="34">
        <v>2541</v>
      </c>
    </row>
    <row r="352" spans="1:7">
      <c r="A352" s="34" t="s">
        <v>50</v>
      </c>
      <c r="B352" s="34" t="s">
        <v>51</v>
      </c>
      <c r="C352" s="35">
        <v>43332</v>
      </c>
      <c r="D352" s="36" t="s">
        <v>66</v>
      </c>
      <c r="E352" s="34">
        <v>600</v>
      </c>
      <c r="F352" s="34">
        <v>15006</v>
      </c>
      <c r="G352" s="34">
        <v>6132</v>
      </c>
    </row>
    <row r="353" spans="1:7">
      <c r="A353" s="34" t="s">
        <v>63</v>
      </c>
      <c r="B353" s="34" t="s">
        <v>54</v>
      </c>
      <c r="C353" s="35">
        <v>43332</v>
      </c>
      <c r="D353" s="36" t="s">
        <v>67</v>
      </c>
      <c r="E353" s="34">
        <v>900</v>
      </c>
      <c r="F353" s="34">
        <v>19989</v>
      </c>
      <c r="G353" s="34">
        <v>8856</v>
      </c>
    </row>
    <row r="354" spans="1:7">
      <c r="A354" s="34" t="s">
        <v>53</v>
      </c>
      <c r="B354" s="34" t="s">
        <v>56</v>
      </c>
      <c r="C354" s="35">
        <v>43332</v>
      </c>
      <c r="D354" s="36" t="s">
        <v>57</v>
      </c>
      <c r="E354" s="34">
        <v>800</v>
      </c>
      <c r="F354" s="34">
        <v>15544</v>
      </c>
      <c r="G354" s="34">
        <v>6776</v>
      </c>
    </row>
    <row r="355" spans="1:7">
      <c r="A355" s="34" t="s">
        <v>63</v>
      </c>
      <c r="B355" s="34" t="s">
        <v>54</v>
      </c>
      <c r="C355" s="35">
        <v>43334</v>
      </c>
      <c r="D355" s="36" t="s">
        <v>52</v>
      </c>
      <c r="E355" s="34">
        <v>100</v>
      </c>
      <c r="F355" s="34">
        <v>2409</v>
      </c>
      <c r="G355" s="34">
        <v>984</v>
      </c>
    </row>
    <row r="356" spans="1:7">
      <c r="A356" s="34" t="s">
        <v>50</v>
      </c>
      <c r="B356" s="34" t="s">
        <v>51</v>
      </c>
      <c r="C356" s="35">
        <v>43335</v>
      </c>
      <c r="D356" s="36" t="s">
        <v>71</v>
      </c>
      <c r="E356" s="34">
        <v>600</v>
      </c>
      <c r="F356" s="34">
        <v>12570</v>
      </c>
      <c r="G356" s="34">
        <v>6132</v>
      </c>
    </row>
    <row r="357" spans="1:7">
      <c r="A357" s="34" t="s">
        <v>50</v>
      </c>
      <c r="B357" s="34" t="s">
        <v>56</v>
      </c>
      <c r="C357" s="35">
        <v>43335</v>
      </c>
      <c r="D357" s="36" t="s">
        <v>52</v>
      </c>
      <c r="E357" s="34">
        <v>100</v>
      </c>
      <c r="F357" s="34">
        <v>1913</v>
      </c>
      <c r="G357" s="34">
        <v>847</v>
      </c>
    </row>
    <row r="358" spans="1:7">
      <c r="A358" s="34" t="s">
        <v>63</v>
      </c>
      <c r="B358" s="34" t="s">
        <v>51</v>
      </c>
      <c r="C358" s="35">
        <v>43335</v>
      </c>
      <c r="D358" s="36" t="s">
        <v>57</v>
      </c>
      <c r="E358" s="34">
        <v>400</v>
      </c>
      <c r="F358" s="34">
        <v>8744</v>
      </c>
      <c r="G358" s="34">
        <v>4088</v>
      </c>
    </row>
    <row r="359" spans="1:7">
      <c r="A359" s="34" t="s">
        <v>53</v>
      </c>
      <c r="B359" s="34" t="s">
        <v>51</v>
      </c>
      <c r="C359" s="35">
        <v>43335</v>
      </c>
      <c r="D359" s="36" t="s">
        <v>60</v>
      </c>
      <c r="E359" s="34">
        <v>300</v>
      </c>
      <c r="F359" s="34">
        <v>6438</v>
      </c>
      <c r="G359" s="34">
        <v>3066</v>
      </c>
    </row>
    <row r="360" spans="1:7">
      <c r="A360" s="34" t="s">
        <v>63</v>
      </c>
      <c r="B360" s="34" t="s">
        <v>51</v>
      </c>
      <c r="C360" s="35">
        <v>43335</v>
      </c>
      <c r="D360" s="36" t="s">
        <v>75</v>
      </c>
      <c r="E360" s="34">
        <v>800</v>
      </c>
      <c r="F360" s="34">
        <v>17856</v>
      </c>
      <c r="G360" s="34">
        <v>8176</v>
      </c>
    </row>
    <row r="361" spans="1:7">
      <c r="A361" s="34" t="s">
        <v>50</v>
      </c>
      <c r="B361" s="34" t="s">
        <v>51</v>
      </c>
      <c r="C361" s="35">
        <v>43336</v>
      </c>
      <c r="D361" s="36" t="s">
        <v>67</v>
      </c>
      <c r="E361" s="34">
        <v>900</v>
      </c>
      <c r="F361" s="34">
        <v>19368</v>
      </c>
      <c r="G361" s="34">
        <v>9198</v>
      </c>
    </row>
    <row r="362" spans="1:7">
      <c r="A362" s="34" t="s">
        <v>53</v>
      </c>
      <c r="B362" s="34" t="s">
        <v>51</v>
      </c>
      <c r="C362" s="35">
        <v>43336</v>
      </c>
      <c r="D362" s="36" t="s">
        <v>52</v>
      </c>
      <c r="E362" s="34">
        <v>900</v>
      </c>
      <c r="F362" s="34">
        <v>19593</v>
      </c>
      <c r="G362" s="34">
        <v>9198</v>
      </c>
    </row>
    <row r="363" spans="1:7">
      <c r="A363" s="34" t="s">
        <v>50</v>
      </c>
      <c r="B363" s="34" t="s">
        <v>56</v>
      </c>
      <c r="C363" s="35">
        <v>43337</v>
      </c>
      <c r="D363" s="36" t="s">
        <v>78</v>
      </c>
      <c r="E363" s="34">
        <v>100</v>
      </c>
      <c r="F363" s="34">
        <v>1819</v>
      </c>
      <c r="G363" s="34">
        <v>847</v>
      </c>
    </row>
    <row r="364" spans="1:7">
      <c r="A364" s="34" t="s">
        <v>63</v>
      </c>
      <c r="B364" s="34" t="s">
        <v>56</v>
      </c>
      <c r="C364" s="35">
        <v>43337</v>
      </c>
      <c r="D364" s="36" t="s">
        <v>55</v>
      </c>
      <c r="E364" s="34">
        <v>900</v>
      </c>
      <c r="F364" s="34">
        <v>18981</v>
      </c>
      <c r="G364" s="34">
        <v>7623</v>
      </c>
    </row>
    <row r="365" spans="1:7">
      <c r="A365" s="34" t="s">
        <v>53</v>
      </c>
      <c r="B365" s="34" t="s">
        <v>51</v>
      </c>
      <c r="C365" s="35">
        <v>43338</v>
      </c>
      <c r="D365" s="36" t="s">
        <v>66</v>
      </c>
      <c r="E365" s="34">
        <v>200</v>
      </c>
      <c r="F365" s="34">
        <v>4440</v>
      </c>
      <c r="G365" s="34">
        <v>2044</v>
      </c>
    </row>
    <row r="366" spans="1:7">
      <c r="A366" s="34" t="s">
        <v>50</v>
      </c>
      <c r="B366" s="34" t="s">
        <v>51</v>
      </c>
      <c r="C366" s="35">
        <v>43338</v>
      </c>
      <c r="D366" s="36" t="s">
        <v>66</v>
      </c>
      <c r="E366" s="34">
        <v>500</v>
      </c>
      <c r="F366" s="34">
        <v>10990</v>
      </c>
      <c r="G366" s="34">
        <v>5110</v>
      </c>
    </row>
    <row r="367" spans="1:7">
      <c r="A367" s="34" t="s">
        <v>53</v>
      </c>
      <c r="B367" s="34" t="s">
        <v>51</v>
      </c>
      <c r="C367" s="35">
        <v>43338</v>
      </c>
      <c r="D367" s="36" t="s">
        <v>68</v>
      </c>
      <c r="E367" s="34">
        <v>800</v>
      </c>
      <c r="F367" s="34">
        <v>17160</v>
      </c>
      <c r="G367" s="34">
        <v>8176</v>
      </c>
    </row>
    <row r="368" spans="1:7">
      <c r="A368" s="34" t="s">
        <v>50</v>
      </c>
      <c r="B368" s="34" t="s">
        <v>56</v>
      </c>
      <c r="C368" s="35">
        <v>43338</v>
      </c>
      <c r="D368" s="36" t="s">
        <v>60</v>
      </c>
      <c r="E368" s="34">
        <v>100</v>
      </c>
      <c r="F368" s="34">
        <v>2028</v>
      </c>
      <c r="G368" s="34">
        <v>847</v>
      </c>
    </row>
    <row r="369" spans="1:7">
      <c r="A369" s="34" t="s">
        <v>63</v>
      </c>
      <c r="B369" s="34" t="s">
        <v>56</v>
      </c>
      <c r="C369" s="35">
        <v>43338</v>
      </c>
      <c r="D369" s="36" t="s">
        <v>65</v>
      </c>
      <c r="E369" s="34">
        <v>300</v>
      </c>
      <c r="F369" s="34">
        <v>5859</v>
      </c>
      <c r="G369" s="34">
        <v>2541</v>
      </c>
    </row>
    <row r="370" spans="1:7">
      <c r="A370" s="34" t="s">
        <v>50</v>
      </c>
      <c r="B370" s="34" t="s">
        <v>56</v>
      </c>
      <c r="C370" s="35">
        <v>43339</v>
      </c>
      <c r="D370" s="36" t="s">
        <v>77</v>
      </c>
      <c r="E370" s="34">
        <v>300</v>
      </c>
      <c r="F370" s="34">
        <v>5532</v>
      </c>
      <c r="G370" s="34">
        <v>2541</v>
      </c>
    </row>
    <row r="371" spans="1:7">
      <c r="A371" s="34" t="s">
        <v>53</v>
      </c>
      <c r="B371" s="34" t="s">
        <v>56</v>
      </c>
      <c r="C371" s="35">
        <v>43339</v>
      </c>
      <c r="D371" s="36" t="s">
        <v>55</v>
      </c>
      <c r="E371" s="34">
        <v>300</v>
      </c>
      <c r="F371" s="34">
        <v>6309</v>
      </c>
      <c r="G371" s="34">
        <v>2541</v>
      </c>
    </row>
    <row r="372" spans="1:7">
      <c r="A372" s="34" t="s">
        <v>63</v>
      </c>
      <c r="B372" s="34" t="s">
        <v>54</v>
      </c>
      <c r="C372" s="35">
        <v>43340</v>
      </c>
      <c r="D372" s="36" t="s">
        <v>71</v>
      </c>
      <c r="E372" s="34">
        <v>800</v>
      </c>
      <c r="F372" s="34">
        <v>18904</v>
      </c>
      <c r="G372" s="34">
        <v>7872</v>
      </c>
    </row>
    <row r="373" spans="1:7">
      <c r="A373" s="34" t="s">
        <v>63</v>
      </c>
      <c r="B373" s="34" t="s">
        <v>51</v>
      </c>
      <c r="C373" s="35">
        <v>43340</v>
      </c>
      <c r="D373" s="36" t="s">
        <v>52</v>
      </c>
      <c r="E373" s="34">
        <v>500</v>
      </c>
      <c r="F373" s="34">
        <v>12575</v>
      </c>
      <c r="G373" s="34">
        <v>5110</v>
      </c>
    </row>
    <row r="374" spans="1:7">
      <c r="A374" s="34" t="s">
        <v>63</v>
      </c>
      <c r="B374" s="34" t="s">
        <v>51</v>
      </c>
      <c r="C374" s="35">
        <v>43342</v>
      </c>
      <c r="D374" s="36" t="s">
        <v>76</v>
      </c>
      <c r="E374" s="34">
        <v>800</v>
      </c>
      <c r="F374" s="34">
        <v>18072</v>
      </c>
      <c r="G374" s="34">
        <v>8176</v>
      </c>
    </row>
    <row r="375" spans="1:7">
      <c r="A375" s="34" t="s">
        <v>63</v>
      </c>
      <c r="B375" s="34" t="s">
        <v>56</v>
      </c>
      <c r="C375" s="35">
        <v>43342</v>
      </c>
      <c r="D375" s="36" t="s">
        <v>67</v>
      </c>
      <c r="E375" s="34">
        <v>800</v>
      </c>
      <c r="F375" s="34">
        <v>16144</v>
      </c>
      <c r="G375" s="34">
        <v>6776</v>
      </c>
    </row>
    <row r="376" spans="1:7">
      <c r="A376" s="34" t="s">
        <v>53</v>
      </c>
      <c r="B376" s="34" t="s">
        <v>56</v>
      </c>
      <c r="C376" s="35">
        <v>43342</v>
      </c>
      <c r="D376" s="36" t="s">
        <v>65</v>
      </c>
      <c r="E376" s="34">
        <v>100</v>
      </c>
      <c r="F376" s="34">
        <v>2012</v>
      </c>
      <c r="G376" s="34">
        <v>847</v>
      </c>
    </row>
    <row r="377" spans="1:7">
      <c r="A377" s="34" t="s">
        <v>50</v>
      </c>
      <c r="B377" s="34" t="s">
        <v>54</v>
      </c>
      <c r="C377" s="35">
        <v>43344</v>
      </c>
      <c r="D377" s="36" t="s">
        <v>61</v>
      </c>
      <c r="E377" s="34">
        <v>900</v>
      </c>
      <c r="F377" s="34">
        <v>18486</v>
      </c>
      <c r="G377" s="34">
        <v>8856</v>
      </c>
    </row>
    <row r="378" spans="1:7">
      <c r="A378" s="34" t="s">
        <v>63</v>
      </c>
      <c r="B378" s="34" t="s">
        <v>56</v>
      </c>
      <c r="C378" s="35">
        <v>43345</v>
      </c>
      <c r="D378" s="36" t="s">
        <v>52</v>
      </c>
      <c r="E378" s="34">
        <v>500</v>
      </c>
      <c r="F378" s="34">
        <v>10295</v>
      </c>
      <c r="G378" s="34">
        <v>4235</v>
      </c>
    </row>
    <row r="379" spans="1:7">
      <c r="A379" s="34" t="s">
        <v>50</v>
      </c>
      <c r="B379" s="34" t="s">
        <v>56</v>
      </c>
      <c r="C379" s="35">
        <v>43346</v>
      </c>
      <c r="D379" s="36" t="s">
        <v>68</v>
      </c>
      <c r="E379" s="34">
        <v>900</v>
      </c>
      <c r="F379" s="34">
        <v>17289</v>
      </c>
      <c r="G379" s="34">
        <v>7623</v>
      </c>
    </row>
    <row r="380" spans="1:7">
      <c r="A380" s="34" t="s">
        <v>53</v>
      </c>
      <c r="B380" s="34" t="s">
        <v>56</v>
      </c>
      <c r="C380" s="35">
        <v>43346</v>
      </c>
      <c r="D380" s="36" t="s">
        <v>52</v>
      </c>
      <c r="E380" s="34">
        <v>400</v>
      </c>
      <c r="F380" s="34">
        <v>7944</v>
      </c>
      <c r="G380" s="34">
        <v>3388</v>
      </c>
    </row>
    <row r="381" spans="1:7">
      <c r="A381" s="34" t="s">
        <v>50</v>
      </c>
      <c r="B381" s="34" t="s">
        <v>54</v>
      </c>
      <c r="C381" s="35">
        <v>43346</v>
      </c>
      <c r="D381" s="36" t="s">
        <v>61</v>
      </c>
      <c r="E381" s="34">
        <v>100</v>
      </c>
      <c r="F381" s="34">
        <v>2106</v>
      </c>
      <c r="G381" s="34">
        <v>984</v>
      </c>
    </row>
    <row r="382" spans="1:7">
      <c r="A382" s="34" t="s">
        <v>63</v>
      </c>
      <c r="B382" s="34" t="s">
        <v>56</v>
      </c>
      <c r="C382" s="35">
        <v>43347</v>
      </c>
      <c r="D382" s="36" t="s">
        <v>60</v>
      </c>
      <c r="E382" s="34">
        <v>100</v>
      </c>
      <c r="F382" s="34">
        <v>1957</v>
      </c>
      <c r="G382" s="34">
        <v>847</v>
      </c>
    </row>
    <row r="383" spans="1:7">
      <c r="A383" s="34" t="s">
        <v>50</v>
      </c>
      <c r="B383" s="34" t="s">
        <v>54</v>
      </c>
      <c r="C383" s="35">
        <v>43350</v>
      </c>
      <c r="D383" s="36" t="s">
        <v>82</v>
      </c>
      <c r="E383" s="34">
        <v>100</v>
      </c>
      <c r="F383" s="34">
        <v>2029</v>
      </c>
      <c r="G383" s="34">
        <v>984</v>
      </c>
    </row>
    <row r="384" spans="1:7">
      <c r="A384" s="34" t="s">
        <v>50</v>
      </c>
      <c r="B384" s="34" t="s">
        <v>54</v>
      </c>
      <c r="C384" s="35">
        <v>43351</v>
      </c>
      <c r="D384" s="36" t="s">
        <v>66</v>
      </c>
      <c r="E384" s="34">
        <v>600</v>
      </c>
      <c r="F384" s="34">
        <v>12756</v>
      </c>
      <c r="G384" s="34">
        <v>5904</v>
      </c>
    </row>
    <row r="385" spans="1:7">
      <c r="A385" s="34" t="s">
        <v>53</v>
      </c>
      <c r="B385" s="34" t="s">
        <v>54</v>
      </c>
      <c r="C385" s="35">
        <v>43351</v>
      </c>
      <c r="D385" s="36" t="s">
        <v>64</v>
      </c>
      <c r="E385" s="34">
        <v>500</v>
      </c>
      <c r="F385" s="34">
        <v>11550</v>
      </c>
      <c r="G385" s="34">
        <v>4920</v>
      </c>
    </row>
    <row r="386" spans="1:7">
      <c r="A386" s="34" t="s">
        <v>53</v>
      </c>
      <c r="B386" s="34" t="s">
        <v>54</v>
      </c>
      <c r="C386" s="35">
        <v>43351</v>
      </c>
      <c r="D386" s="36" t="s">
        <v>55</v>
      </c>
      <c r="E386" s="34">
        <v>700</v>
      </c>
      <c r="F386" s="34">
        <v>15680</v>
      </c>
      <c r="G386" s="34">
        <v>6888</v>
      </c>
    </row>
    <row r="387" spans="1:7">
      <c r="A387" s="34" t="s">
        <v>53</v>
      </c>
      <c r="B387" s="34" t="s">
        <v>51</v>
      </c>
      <c r="C387" s="35">
        <v>43351</v>
      </c>
      <c r="D387" s="36" t="s">
        <v>55</v>
      </c>
      <c r="E387" s="34">
        <v>600</v>
      </c>
      <c r="F387" s="34">
        <v>12936</v>
      </c>
      <c r="G387" s="34">
        <v>6132</v>
      </c>
    </row>
    <row r="388" spans="1:7">
      <c r="A388" s="34" t="s">
        <v>53</v>
      </c>
      <c r="B388" s="34" t="s">
        <v>56</v>
      </c>
      <c r="C388" s="35">
        <v>43352</v>
      </c>
      <c r="D388" s="36" t="s">
        <v>68</v>
      </c>
      <c r="E388" s="34">
        <v>300</v>
      </c>
      <c r="F388" s="34">
        <v>5826</v>
      </c>
      <c r="G388" s="34">
        <v>2541</v>
      </c>
    </row>
    <row r="389" spans="1:7">
      <c r="A389" s="34" t="s">
        <v>50</v>
      </c>
      <c r="B389" s="34" t="s">
        <v>54</v>
      </c>
      <c r="C389" s="35">
        <v>43353</v>
      </c>
      <c r="D389" s="36" t="s">
        <v>71</v>
      </c>
      <c r="E389" s="34">
        <v>600</v>
      </c>
      <c r="F389" s="34">
        <v>14580</v>
      </c>
      <c r="G389" s="34">
        <v>5904</v>
      </c>
    </row>
    <row r="390" spans="1:7">
      <c r="A390" s="34" t="s">
        <v>50</v>
      </c>
      <c r="B390" s="34" t="s">
        <v>51</v>
      </c>
      <c r="C390" s="35">
        <v>43354</v>
      </c>
      <c r="D390" s="36" t="s">
        <v>67</v>
      </c>
      <c r="E390" s="34">
        <v>800</v>
      </c>
      <c r="F390" s="34">
        <v>20008</v>
      </c>
      <c r="G390" s="34">
        <v>8176</v>
      </c>
    </row>
    <row r="391" spans="1:7">
      <c r="A391" s="34" t="s">
        <v>53</v>
      </c>
      <c r="B391" s="34" t="s">
        <v>51</v>
      </c>
      <c r="C391" s="35">
        <v>43355</v>
      </c>
      <c r="D391" s="36" t="s">
        <v>67</v>
      </c>
      <c r="E391" s="34">
        <v>100</v>
      </c>
      <c r="F391" s="34">
        <v>2058</v>
      </c>
      <c r="G391" s="34">
        <v>1022</v>
      </c>
    </row>
    <row r="392" spans="1:7">
      <c r="A392" s="34" t="s">
        <v>50</v>
      </c>
      <c r="B392" s="34" t="s">
        <v>56</v>
      </c>
      <c r="C392" s="35">
        <v>43355</v>
      </c>
      <c r="D392" s="36" t="s">
        <v>67</v>
      </c>
      <c r="E392" s="34">
        <v>300</v>
      </c>
      <c r="F392" s="34">
        <v>5457</v>
      </c>
      <c r="G392" s="34">
        <v>2541</v>
      </c>
    </row>
    <row r="393" spans="1:7">
      <c r="A393" s="34" t="s">
        <v>50</v>
      </c>
      <c r="B393" s="34" t="s">
        <v>54</v>
      </c>
      <c r="C393" s="35">
        <v>43355</v>
      </c>
      <c r="D393" s="36" t="s">
        <v>52</v>
      </c>
      <c r="E393" s="34">
        <v>600</v>
      </c>
      <c r="F393" s="34">
        <v>13566</v>
      </c>
      <c r="G393" s="34">
        <v>5904</v>
      </c>
    </row>
    <row r="394" spans="1:7">
      <c r="A394" s="34" t="s">
        <v>50</v>
      </c>
      <c r="B394" s="34" t="s">
        <v>56</v>
      </c>
      <c r="C394" s="35">
        <v>43356</v>
      </c>
      <c r="D394" s="36" t="s">
        <v>68</v>
      </c>
      <c r="E394" s="34">
        <v>600</v>
      </c>
      <c r="F394" s="34">
        <v>12330</v>
      </c>
      <c r="G394" s="34">
        <v>5082</v>
      </c>
    </row>
    <row r="395" spans="1:7">
      <c r="A395" s="34" t="s">
        <v>63</v>
      </c>
      <c r="B395" s="34" t="s">
        <v>56</v>
      </c>
      <c r="C395" s="35">
        <v>43358</v>
      </c>
      <c r="D395" s="36" t="s">
        <v>57</v>
      </c>
      <c r="E395" s="34">
        <v>100</v>
      </c>
      <c r="F395" s="34">
        <v>1741</v>
      </c>
      <c r="G395" s="34">
        <v>847</v>
      </c>
    </row>
    <row r="396" spans="1:7">
      <c r="A396" s="34" t="s">
        <v>50</v>
      </c>
      <c r="B396" s="34" t="s">
        <v>54</v>
      </c>
      <c r="C396" s="35">
        <v>43359</v>
      </c>
      <c r="D396" s="36" t="s">
        <v>66</v>
      </c>
      <c r="E396" s="34">
        <v>500</v>
      </c>
      <c r="F396" s="34">
        <v>11845</v>
      </c>
      <c r="G396" s="34">
        <v>4920</v>
      </c>
    </row>
    <row r="397" spans="1:7">
      <c r="A397" s="34" t="s">
        <v>63</v>
      </c>
      <c r="B397" s="34" t="s">
        <v>51</v>
      </c>
      <c r="C397" s="35">
        <v>43359</v>
      </c>
      <c r="D397" s="36" t="s">
        <v>68</v>
      </c>
      <c r="E397" s="34">
        <v>200</v>
      </c>
      <c r="F397" s="34">
        <v>5002</v>
      </c>
      <c r="G397" s="34">
        <v>2044</v>
      </c>
    </row>
    <row r="398" spans="1:7">
      <c r="A398" s="34" t="s">
        <v>53</v>
      </c>
      <c r="B398" s="34" t="s">
        <v>56</v>
      </c>
      <c r="C398" s="35">
        <v>43360</v>
      </c>
      <c r="D398" s="36" t="s">
        <v>66</v>
      </c>
      <c r="E398" s="34">
        <v>100</v>
      </c>
      <c r="F398" s="34">
        <v>1795</v>
      </c>
      <c r="G398" s="34">
        <v>847</v>
      </c>
    </row>
    <row r="399" spans="1:7">
      <c r="A399" s="34" t="s">
        <v>53</v>
      </c>
      <c r="B399" s="34" t="s">
        <v>54</v>
      </c>
      <c r="C399" s="35">
        <v>43360</v>
      </c>
      <c r="D399" s="36" t="s">
        <v>77</v>
      </c>
      <c r="E399" s="34">
        <v>800</v>
      </c>
      <c r="F399" s="34">
        <v>16784</v>
      </c>
      <c r="G399" s="34">
        <v>7872</v>
      </c>
    </row>
    <row r="400" spans="1:7">
      <c r="A400" s="34" t="s">
        <v>53</v>
      </c>
      <c r="B400" s="34" t="s">
        <v>56</v>
      </c>
      <c r="C400" s="35">
        <v>43363</v>
      </c>
      <c r="D400" s="36" t="s">
        <v>61</v>
      </c>
      <c r="E400" s="34">
        <v>1000</v>
      </c>
      <c r="F400" s="34">
        <v>17200</v>
      </c>
      <c r="G400" s="34">
        <v>8470</v>
      </c>
    </row>
    <row r="401" spans="1:7">
      <c r="A401" s="34" t="s">
        <v>50</v>
      </c>
      <c r="B401" s="34" t="s">
        <v>54</v>
      </c>
      <c r="C401" s="35">
        <v>43363</v>
      </c>
      <c r="D401" s="36" t="s">
        <v>60</v>
      </c>
      <c r="E401" s="34">
        <v>400</v>
      </c>
      <c r="F401" s="34">
        <v>8592</v>
      </c>
      <c r="G401" s="34">
        <v>3936</v>
      </c>
    </row>
    <row r="402" spans="1:7">
      <c r="A402" s="34" t="s">
        <v>53</v>
      </c>
      <c r="B402" s="34" t="s">
        <v>56</v>
      </c>
      <c r="C402" s="35">
        <v>43364</v>
      </c>
      <c r="D402" s="36" t="s">
        <v>67</v>
      </c>
      <c r="E402" s="34">
        <v>600</v>
      </c>
      <c r="F402" s="34">
        <v>10602</v>
      </c>
      <c r="G402" s="34">
        <v>5082</v>
      </c>
    </row>
    <row r="403" spans="1:7">
      <c r="A403" s="34" t="s">
        <v>53</v>
      </c>
      <c r="B403" s="34" t="s">
        <v>56</v>
      </c>
      <c r="C403" s="35">
        <v>43366</v>
      </c>
      <c r="D403" s="36" t="s">
        <v>66</v>
      </c>
      <c r="E403" s="34">
        <v>500</v>
      </c>
      <c r="F403" s="34">
        <v>9350</v>
      </c>
      <c r="G403" s="34">
        <v>4235</v>
      </c>
    </row>
    <row r="404" spans="1:7">
      <c r="A404" s="34" t="s">
        <v>50</v>
      </c>
      <c r="B404" s="34" t="s">
        <v>54</v>
      </c>
      <c r="C404" s="35">
        <v>43366</v>
      </c>
      <c r="D404" s="36" t="s">
        <v>66</v>
      </c>
      <c r="E404" s="34">
        <v>600</v>
      </c>
      <c r="F404" s="34">
        <v>12690</v>
      </c>
      <c r="G404" s="34">
        <v>5904</v>
      </c>
    </row>
    <row r="405" spans="1:7">
      <c r="A405" s="34" t="s">
        <v>50</v>
      </c>
      <c r="B405" s="34" t="s">
        <v>51</v>
      </c>
      <c r="C405" s="35">
        <v>43366</v>
      </c>
      <c r="D405" s="36" t="s">
        <v>61</v>
      </c>
      <c r="E405" s="34">
        <v>100</v>
      </c>
      <c r="F405" s="34">
        <v>2095</v>
      </c>
      <c r="G405" s="34">
        <v>1022</v>
      </c>
    </row>
    <row r="406" spans="1:7">
      <c r="A406" s="34" t="s">
        <v>63</v>
      </c>
      <c r="B406" s="34" t="s">
        <v>54</v>
      </c>
      <c r="C406" s="35">
        <v>43366</v>
      </c>
      <c r="D406" s="36" t="s">
        <v>60</v>
      </c>
      <c r="E406" s="34">
        <v>300</v>
      </c>
      <c r="F406" s="34">
        <v>6582</v>
      </c>
      <c r="G406" s="34">
        <v>2952</v>
      </c>
    </row>
    <row r="407" spans="1:7">
      <c r="A407" s="34" t="s">
        <v>53</v>
      </c>
      <c r="B407" s="34" t="s">
        <v>54</v>
      </c>
      <c r="C407" s="35">
        <v>43367</v>
      </c>
      <c r="D407" s="36" t="s">
        <v>57</v>
      </c>
      <c r="E407" s="34">
        <v>400</v>
      </c>
      <c r="F407" s="34">
        <v>9672</v>
      </c>
      <c r="G407" s="34">
        <v>3936</v>
      </c>
    </row>
    <row r="408" spans="1:7">
      <c r="A408" s="34" t="s">
        <v>53</v>
      </c>
      <c r="B408" s="34" t="s">
        <v>51</v>
      </c>
      <c r="C408" s="35">
        <v>43367</v>
      </c>
      <c r="D408" s="36" t="s">
        <v>57</v>
      </c>
      <c r="E408" s="34">
        <v>900</v>
      </c>
      <c r="F408" s="34">
        <v>22014</v>
      </c>
      <c r="G408" s="34">
        <v>9198</v>
      </c>
    </row>
    <row r="409" spans="1:7">
      <c r="A409" s="34" t="s">
        <v>63</v>
      </c>
      <c r="B409" s="34" t="s">
        <v>54</v>
      </c>
      <c r="C409" s="35">
        <v>43367</v>
      </c>
      <c r="D409" s="36" t="s">
        <v>61</v>
      </c>
      <c r="E409" s="34">
        <v>600</v>
      </c>
      <c r="F409" s="34">
        <v>13728</v>
      </c>
      <c r="G409" s="34">
        <v>5904</v>
      </c>
    </row>
    <row r="410" spans="1:7">
      <c r="A410" s="34" t="s">
        <v>63</v>
      </c>
      <c r="B410" s="34" t="s">
        <v>56</v>
      </c>
      <c r="C410" s="35">
        <v>43368</v>
      </c>
      <c r="D410" s="36" t="s">
        <v>68</v>
      </c>
      <c r="E410" s="34">
        <v>1000</v>
      </c>
      <c r="F410" s="34">
        <v>18530</v>
      </c>
      <c r="G410" s="34">
        <v>8470</v>
      </c>
    </row>
    <row r="411" spans="1:7">
      <c r="A411" s="34" t="s">
        <v>53</v>
      </c>
      <c r="B411" s="34" t="s">
        <v>56</v>
      </c>
      <c r="C411" s="35">
        <v>43368</v>
      </c>
      <c r="D411" s="36" t="s">
        <v>57</v>
      </c>
      <c r="E411" s="34">
        <v>900</v>
      </c>
      <c r="F411" s="34">
        <v>17712</v>
      </c>
      <c r="G411" s="34">
        <v>7623</v>
      </c>
    </row>
    <row r="412" spans="1:7">
      <c r="A412" s="34" t="s">
        <v>53</v>
      </c>
      <c r="B412" s="34" t="s">
        <v>54</v>
      </c>
      <c r="C412" s="35">
        <v>43368</v>
      </c>
      <c r="D412" s="36" t="s">
        <v>65</v>
      </c>
      <c r="E412" s="34">
        <v>1000</v>
      </c>
      <c r="F412" s="34">
        <v>23080</v>
      </c>
      <c r="G412" s="34">
        <v>9840</v>
      </c>
    </row>
    <row r="413" spans="1:7">
      <c r="A413" s="34" t="s">
        <v>53</v>
      </c>
      <c r="B413" s="34" t="s">
        <v>54</v>
      </c>
      <c r="C413" s="35">
        <v>43368</v>
      </c>
      <c r="D413" s="36" t="s">
        <v>65</v>
      </c>
      <c r="E413" s="34">
        <v>600</v>
      </c>
      <c r="F413" s="34">
        <v>14004</v>
      </c>
      <c r="G413" s="34">
        <v>5904</v>
      </c>
    </row>
    <row r="414" spans="1:7">
      <c r="A414" s="34" t="s">
        <v>50</v>
      </c>
      <c r="B414" s="34" t="s">
        <v>56</v>
      </c>
      <c r="C414" s="35">
        <v>43369</v>
      </c>
      <c r="D414" s="36" t="s">
        <v>65</v>
      </c>
      <c r="E414" s="34">
        <v>700</v>
      </c>
      <c r="F414" s="34">
        <v>13139</v>
      </c>
      <c r="G414" s="34">
        <v>5929</v>
      </c>
    </row>
    <row r="415" spans="1:7">
      <c r="A415" s="34" t="s">
        <v>63</v>
      </c>
      <c r="B415" s="34" t="s">
        <v>56</v>
      </c>
      <c r="C415" s="35">
        <v>43369</v>
      </c>
      <c r="D415" s="36" t="s">
        <v>65</v>
      </c>
      <c r="E415" s="34">
        <v>800</v>
      </c>
      <c r="F415" s="34">
        <v>13552</v>
      </c>
      <c r="G415" s="34">
        <v>6776</v>
      </c>
    </row>
    <row r="416" spans="1:7">
      <c r="A416" s="34" t="s">
        <v>53</v>
      </c>
      <c r="B416" s="34" t="s">
        <v>56</v>
      </c>
      <c r="C416" s="35">
        <v>43370</v>
      </c>
      <c r="D416" s="36" t="s">
        <v>71</v>
      </c>
      <c r="E416" s="34">
        <v>500</v>
      </c>
      <c r="F416" s="34">
        <v>8715</v>
      </c>
      <c r="G416" s="34">
        <v>4235</v>
      </c>
    </row>
    <row r="417" spans="1:7">
      <c r="A417" s="34" t="s">
        <v>53</v>
      </c>
      <c r="B417" s="34" t="s">
        <v>51</v>
      </c>
      <c r="C417" s="35">
        <v>43370</v>
      </c>
      <c r="D417" s="36" t="s">
        <v>61</v>
      </c>
      <c r="E417" s="34">
        <v>600</v>
      </c>
      <c r="F417" s="34">
        <v>12480</v>
      </c>
      <c r="G417" s="34">
        <v>6132</v>
      </c>
    </row>
    <row r="418" spans="1:7">
      <c r="A418" s="34" t="s">
        <v>50</v>
      </c>
      <c r="B418" s="34" t="s">
        <v>56</v>
      </c>
      <c r="C418" s="35">
        <v>43371</v>
      </c>
      <c r="D418" s="36" t="s">
        <v>67</v>
      </c>
      <c r="E418" s="34">
        <v>900</v>
      </c>
      <c r="F418" s="34">
        <v>15759</v>
      </c>
      <c r="G418" s="34">
        <v>7623</v>
      </c>
    </row>
    <row r="419" spans="1:7">
      <c r="A419" s="34" t="s">
        <v>50</v>
      </c>
      <c r="B419" s="34" t="s">
        <v>56</v>
      </c>
      <c r="C419" s="35">
        <v>43373</v>
      </c>
      <c r="D419" s="36" t="s">
        <v>67</v>
      </c>
      <c r="E419" s="34">
        <v>400</v>
      </c>
      <c r="F419" s="34">
        <v>6944</v>
      </c>
      <c r="G419" s="34">
        <v>3388</v>
      </c>
    </row>
    <row r="420" spans="1:7">
      <c r="A420" s="34" t="s">
        <v>50</v>
      </c>
      <c r="B420" s="34" t="s">
        <v>54</v>
      </c>
      <c r="C420" s="35">
        <v>43373</v>
      </c>
      <c r="D420" s="36" t="s">
        <v>57</v>
      </c>
      <c r="E420" s="34">
        <v>200</v>
      </c>
      <c r="F420" s="34">
        <v>4866</v>
      </c>
      <c r="G420" s="34">
        <v>1968</v>
      </c>
    </row>
    <row r="421" spans="1:7">
      <c r="A421" s="34" t="s">
        <v>50</v>
      </c>
      <c r="B421" s="34" t="s">
        <v>56</v>
      </c>
      <c r="C421" s="35">
        <v>43374</v>
      </c>
      <c r="D421" s="36" t="s">
        <v>52</v>
      </c>
      <c r="E421" s="34">
        <v>100</v>
      </c>
      <c r="F421" s="34">
        <v>1877</v>
      </c>
      <c r="G421" s="34">
        <v>847</v>
      </c>
    </row>
    <row r="422" spans="1:7">
      <c r="A422" s="34" t="s">
        <v>63</v>
      </c>
      <c r="B422" s="34" t="s">
        <v>51</v>
      </c>
      <c r="C422" s="35">
        <v>43374</v>
      </c>
      <c r="D422" s="36" t="s">
        <v>65</v>
      </c>
      <c r="E422" s="34">
        <v>500</v>
      </c>
      <c r="F422" s="34">
        <v>12760</v>
      </c>
      <c r="G422" s="34">
        <v>5110</v>
      </c>
    </row>
    <row r="423" spans="1:7">
      <c r="A423" s="34" t="s">
        <v>63</v>
      </c>
      <c r="B423" s="34" t="s">
        <v>51</v>
      </c>
      <c r="C423" s="35">
        <v>43376</v>
      </c>
      <c r="D423" s="36" t="s">
        <v>65</v>
      </c>
      <c r="E423" s="34">
        <v>1000</v>
      </c>
      <c r="F423" s="34">
        <v>24070</v>
      </c>
      <c r="G423" s="34">
        <v>10220</v>
      </c>
    </row>
    <row r="424" spans="1:7">
      <c r="A424" s="34" t="s">
        <v>63</v>
      </c>
      <c r="B424" s="34" t="s">
        <v>51</v>
      </c>
      <c r="C424" s="35">
        <v>43377</v>
      </c>
      <c r="D424" s="36" t="s">
        <v>77</v>
      </c>
      <c r="E424" s="34">
        <v>800</v>
      </c>
      <c r="F424" s="34">
        <v>16936</v>
      </c>
      <c r="G424" s="34">
        <v>8176</v>
      </c>
    </row>
    <row r="425" spans="1:7">
      <c r="A425" s="34" t="s">
        <v>50</v>
      </c>
      <c r="B425" s="34" t="s">
        <v>54</v>
      </c>
      <c r="C425" s="35">
        <v>43377</v>
      </c>
      <c r="D425" s="36" t="s">
        <v>61</v>
      </c>
      <c r="E425" s="34">
        <v>200</v>
      </c>
      <c r="F425" s="34">
        <v>4186</v>
      </c>
      <c r="G425" s="34">
        <v>1968</v>
      </c>
    </row>
    <row r="426" spans="1:7">
      <c r="A426" s="34" t="s">
        <v>50</v>
      </c>
      <c r="B426" s="34" t="s">
        <v>56</v>
      </c>
      <c r="C426" s="35">
        <v>43378</v>
      </c>
      <c r="D426" s="36" t="s">
        <v>55</v>
      </c>
      <c r="E426" s="34">
        <v>700</v>
      </c>
      <c r="F426" s="34">
        <v>13195</v>
      </c>
      <c r="G426" s="34">
        <v>5929</v>
      </c>
    </row>
    <row r="427" spans="1:7">
      <c r="A427" s="34" t="s">
        <v>50</v>
      </c>
      <c r="B427" s="34" t="s">
        <v>51</v>
      </c>
      <c r="C427" s="35">
        <v>43378</v>
      </c>
      <c r="D427" s="36" t="s">
        <v>65</v>
      </c>
      <c r="E427" s="34">
        <v>700</v>
      </c>
      <c r="F427" s="34">
        <v>15715</v>
      </c>
      <c r="G427" s="34">
        <v>7154</v>
      </c>
    </row>
    <row r="428" spans="1:7">
      <c r="A428" s="34" t="s">
        <v>50</v>
      </c>
      <c r="B428" s="34" t="s">
        <v>51</v>
      </c>
      <c r="C428" s="35">
        <v>43379</v>
      </c>
      <c r="D428" s="36" t="s">
        <v>67</v>
      </c>
      <c r="E428" s="34">
        <v>800</v>
      </c>
      <c r="F428" s="34">
        <v>18208</v>
      </c>
      <c r="G428" s="34">
        <v>8176</v>
      </c>
    </row>
    <row r="429" spans="1:7">
      <c r="A429" s="34" t="s">
        <v>53</v>
      </c>
      <c r="B429" s="34" t="s">
        <v>56</v>
      </c>
      <c r="C429" s="35">
        <v>43379</v>
      </c>
      <c r="D429" s="36" t="s">
        <v>57</v>
      </c>
      <c r="E429" s="34">
        <v>200</v>
      </c>
      <c r="F429" s="34">
        <v>3922</v>
      </c>
      <c r="G429" s="34">
        <v>1694</v>
      </c>
    </row>
    <row r="430" spans="1:7">
      <c r="A430" s="34" t="s">
        <v>50</v>
      </c>
      <c r="B430" s="34" t="s">
        <v>54</v>
      </c>
      <c r="C430" s="35">
        <v>43379</v>
      </c>
      <c r="D430" s="36" t="s">
        <v>75</v>
      </c>
      <c r="E430" s="34">
        <v>100</v>
      </c>
      <c r="F430" s="34">
        <v>2358</v>
      </c>
      <c r="G430" s="34">
        <v>984</v>
      </c>
    </row>
    <row r="431" spans="1:7">
      <c r="A431" s="34" t="s">
        <v>53</v>
      </c>
      <c r="B431" s="34" t="s">
        <v>54</v>
      </c>
      <c r="C431" s="35">
        <v>43380</v>
      </c>
      <c r="D431" s="36" t="s">
        <v>71</v>
      </c>
      <c r="E431" s="34">
        <v>1000</v>
      </c>
      <c r="F431" s="34">
        <v>23970</v>
      </c>
      <c r="G431" s="34">
        <v>9840</v>
      </c>
    </row>
    <row r="432" spans="1:7">
      <c r="A432" s="34" t="s">
        <v>50</v>
      </c>
      <c r="B432" s="34" t="s">
        <v>51</v>
      </c>
      <c r="C432" s="35">
        <v>43381</v>
      </c>
      <c r="D432" s="36" t="s">
        <v>60</v>
      </c>
      <c r="E432" s="34">
        <v>400</v>
      </c>
      <c r="F432" s="34">
        <v>8560</v>
      </c>
      <c r="G432" s="34">
        <v>4088</v>
      </c>
    </row>
    <row r="433" spans="1:7">
      <c r="A433" s="34" t="s">
        <v>63</v>
      </c>
      <c r="B433" s="34" t="s">
        <v>56</v>
      </c>
      <c r="C433" s="35">
        <v>43382</v>
      </c>
      <c r="D433" s="36" t="s">
        <v>80</v>
      </c>
      <c r="E433" s="34">
        <v>500</v>
      </c>
      <c r="F433" s="34">
        <v>8940</v>
      </c>
      <c r="G433" s="34">
        <v>4235</v>
      </c>
    </row>
    <row r="434" spans="1:7">
      <c r="A434" s="34" t="s">
        <v>63</v>
      </c>
      <c r="B434" s="34" t="s">
        <v>51</v>
      </c>
      <c r="C434" s="35">
        <v>43383</v>
      </c>
      <c r="D434" s="36" t="s">
        <v>68</v>
      </c>
      <c r="E434" s="34">
        <v>200</v>
      </c>
      <c r="F434" s="34">
        <v>5002</v>
      </c>
      <c r="G434" s="34">
        <v>2044</v>
      </c>
    </row>
    <row r="435" spans="1:7">
      <c r="A435" s="34" t="s">
        <v>63</v>
      </c>
      <c r="B435" s="34" t="s">
        <v>54</v>
      </c>
      <c r="C435" s="35">
        <v>43383</v>
      </c>
      <c r="D435" s="36" t="s">
        <v>60</v>
      </c>
      <c r="E435" s="34">
        <v>1000</v>
      </c>
      <c r="F435" s="34">
        <v>20190</v>
      </c>
      <c r="G435" s="34">
        <v>9840</v>
      </c>
    </row>
    <row r="436" spans="1:7">
      <c r="A436" s="34" t="s">
        <v>63</v>
      </c>
      <c r="B436" s="34" t="s">
        <v>51</v>
      </c>
      <c r="C436" s="35">
        <v>43384</v>
      </c>
      <c r="D436" s="36" t="s">
        <v>72</v>
      </c>
      <c r="E436" s="34">
        <v>300</v>
      </c>
      <c r="F436" s="34">
        <v>7032</v>
      </c>
      <c r="G436" s="34">
        <v>3066</v>
      </c>
    </row>
    <row r="437" spans="1:7">
      <c r="A437" s="34" t="s">
        <v>63</v>
      </c>
      <c r="B437" s="34" t="s">
        <v>56</v>
      </c>
      <c r="C437" s="35">
        <v>43385</v>
      </c>
      <c r="D437" s="36" t="s">
        <v>81</v>
      </c>
      <c r="E437" s="34">
        <v>1000</v>
      </c>
      <c r="F437" s="34">
        <v>17190</v>
      </c>
      <c r="G437" s="34">
        <v>8470</v>
      </c>
    </row>
    <row r="438" spans="1:7">
      <c r="A438" s="34" t="s">
        <v>50</v>
      </c>
      <c r="B438" s="34" t="s">
        <v>51</v>
      </c>
      <c r="C438" s="35">
        <v>43386</v>
      </c>
      <c r="D438" s="36" t="s">
        <v>67</v>
      </c>
      <c r="E438" s="34">
        <v>100</v>
      </c>
      <c r="F438" s="34">
        <v>2517</v>
      </c>
      <c r="G438" s="34">
        <v>1022</v>
      </c>
    </row>
    <row r="439" spans="1:7">
      <c r="A439" s="34" t="s">
        <v>50</v>
      </c>
      <c r="B439" s="34" t="s">
        <v>51</v>
      </c>
      <c r="C439" s="35">
        <v>43387</v>
      </c>
      <c r="D439" s="36" t="s">
        <v>66</v>
      </c>
      <c r="E439" s="34">
        <v>900</v>
      </c>
      <c r="F439" s="34">
        <v>21042</v>
      </c>
      <c r="G439" s="34">
        <v>9198</v>
      </c>
    </row>
    <row r="440" spans="1:7">
      <c r="A440" s="34" t="s">
        <v>50</v>
      </c>
      <c r="B440" s="34" t="s">
        <v>56</v>
      </c>
      <c r="C440" s="35">
        <v>43387</v>
      </c>
      <c r="D440" s="36" t="s">
        <v>71</v>
      </c>
      <c r="E440" s="34">
        <v>700</v>
      </c>
      <c r="F440" s="34">
        <v>14133</v>
      </c>
      <c r="G440" s="34">
        <v>5929</v>
      </c>
    </row>
    <row r="441" spans="1:7">
      <c r="A441" s="34" t="s">
        <v>53</v>
      </c>
      <c r="B441" s="34" t="s">
        <v>51</v>
      </c>
      <c r="C441" s="35">
        <v>43387</v>
      </c>
      <c r="D441" s="36" t="s">
        <v>68</v>
      </c>
      <c r="E441" s="34">
        <v>500</v>
      </c>
      <c r="F441" s="34">
        <v>10550</v>
      </c>
      <c r="G441" s="34">
        <v>5110</v>
      </c>
    </row>
    <row r="442" spans="1:7">
      <c r="A442" s="34" t="s">
        <v>53</v>
      </c>
      <c r="B442" s="34" t="s">
        <v>54</v>
      </c>
      <c r="C442" s="35">
        <v>43387</v>
      </c>
      <c r="D442" s="36" t="s">
        <v>60</v>
      </c>
      <c r="E442" s="34">
        <v>500</v>
      </c>
      <c r="F442" s="34">
        <v>11530</v>
      </c>
      <c r="G442" s="34">
        <v>4920</v>
      </c>
    </row>
    <row r="443" spans="1:7">
      <c r="A443" s="34" t="s">
        <v>53</v>
      </c>
      <c r="B443" s="34" t="s">
        <v>51</v>
      </c>
      <c r="C443" s="35">
        <v>43388</v>
      </c>
      <c r="D443" s="36" t="s">
        <v>68</v>
      </c>
      <c r="E443" s="34">
        <v>300</v>
      </c>
      <c r="F443" s="34">
        <v>6495</v>
      </c>
      <c r="G443" s="34">
        <v>3066</v>
      </c>
    </row>
    <row r="444" spans="1:7">
      <c r="A444" s="34" t="s">
        <v>53</v>
      </c>
      <c r="B444" s="34" t="s">
        <v>56</v>
      </c>
      <c r="C444" s="35">
        <v>43388</v>
      </c>
      <c r="D444" s="36" t="s">
        <v>73</v>
      </c>
      <c r="E444" s="34">
        <v>800</v>
      </c>
      <c r="F444" s="34">
        <v>15312</v>
      </c>
      <c r="G444" s="34">
        <v>6776</v>
      </c>
    </row>
    <row r="445" spans="1:7">
      <c r="A445" s="34" t="s">
        <v>53</v>
      </c>
      <c r="B445" s="34" t="s">
        <v>56</v>
      </c>
      <c r="C445" s="35">
        <v>43389</v>
      </c>
      <c r="D445" s="36" t="s">
        <v>67</v>
      </c>
      <c r="E445" s="34">
        <v>400</v>
      </c>
      <c r="F445" s="34">
        <v>7520</v>
      </c>
      <c r="G445" s="34">
        <v>3388</v>
      </c>
    </row>
    <row r="446" spans="1:7">
      <c r="A446" s="34" t="s">
        <v>50</v>
      </c>
      <c r="B446" s="34" t="s">
        <v>51</v>
      </c>
      <c r="C446" s="35">
        <v>43389</v>
      </c>
      <c r="D446" s="36" t="s">
        <v>55</v>
      </c>
      <c r="E446" s="34">
        <v>900</v>
      </c>
      <c r="F446" s="34">
        <v>19161</v>
      </c>
      <c r="G446" s="34">
        <v>9198</v>
      </c>
    </row>
    <row r="447" spans="1:7">
      <c r="A447" s="34" t="s">
        <v>50</v>
      </c>
      <c r="B447" s="34" t="s">
        <v>51</v>
      </c>
      <c r="C447" s="35">
        <v>43390</v>
      </c>
      <c r="D447" s="36" t="s">
        <v>67</v>
      </c>
      <c r="E447" s="34">
        <v>500</v>
      </c>
      <c r="F447" s="34">
        <v>10940</v>
      </c>
      <c r="G447" s="34">
        <v>5110</v>
      </c>
    </row>
    <row r="448" spans="1:7">
      <c r="A448" s="34" t="s">
        <v>63</v>
      </c>
      <c r="B448" s="34" t="s">
        <v>51</v>
      </c>
      <c r="C448" s="35">
        <v>43391</v>
      </c>
      <c r="D448" s="36" t="s">
        <v>66</v>
      </c>
      <c r="E448" s="34">
        <v>900</v>
      </c>
      <c r="F448" s="34">
        <v>21834</v>
      </c>
      <c r="G448" s="34">
        <v>9198</v>
      </c>
    </row>
    <row r="449" spans="1:7">
      <c r="A449" s="34" t="s">
        <v>53</v>
      </c>
      <c r="B449" s="34" t="s">
        <v>56</v>
      </c>
      <c r="C449" s="35">
        <v>43391</v>
      </c>
      <c r="D449" s="36" t="s">
        <v>67</v>
      </c>
      <c r="E449" s="34">
        <v>800</v>
      </c>
      <c r="F449" s="34">
        <v>14136</v>
      </c>
      <c r="G449" s="34">
        <v>6776</v>
      </c>
    </row>
    <row r="450" spans="1:7">
      <c r="A450" s="34" t="s">
        <v>53</v>
      </c>
      <c r="B450" s="34" t="s">
        <v>56</v>
      </c>
      <c r="C450" s="35">
        <v>43391</v>
      </c>
      <c r="D450" s="36" t="s">
        <v>52</v>
      </c>
      <c r="E450" s="34">
        <v>1000</v>
      </c>
      <c r="F450" s="34">
        <v>21010</v>
      </c>
      <c r="G450" s="34">
        <v>8470</v>
      </c>
    </row>
    <row r="451" spans="1:7">
      <c r="A451" s="34" t="s">
        <v>50</v>
      </c>
      <c r="B451" s="34" t="s">
        <v>56</v>
      </c>
      <c r="C451" s="35">
        <v>43393</v>
      </c>
      <c r="D451" s="36" t="s">
        <v>71</v>
      </c>
      <c r="E451" s="34">
        <v>900</v>
      </c>
      <c r="F451" s="34">
        <v>18576</v>
      </c>
      <c r="G451" s="34">
        <v>7623</v>
      </c>
    </row>
    <row r="452" spans="1:7">
      <c r="A452" s="34" t="s">
        <v>53</v>
      </c>
      <c r="B452" s="34" t="s">
        <v>54</v>
      </c>
      <c r="C452" s="35">
        <v>43393</v>
      </c>
      <c r="D452" s="36" t="s">
        <v>67</v>
      </c>
      <c r="E452" s="34">
        <v>200</v>
      </c>
      <c r="F452" s="34">
        <v>4484</v>
      </c>
      <c r="G452" s="34">
        <v>1968</v>
      </c>
    </row>
    <row r="453" spans="1:7">
      <c r="A453" s="34" t="s">
        <v>50</v>
      </c>
      <c r="B453" s="34" t="s">
        <v>54</v>
      </c>
      <c r="C453" s="35">
        <v>43393</v>
      </c>
      <c r="D453" s="36" t="s">
        <v>57</v>
      </c>
      <c r="E453" s="34">
        <v>700</v>
      </c>
      <c r="F453" s="34">
        <v>13797</v>
      </c>
      <c r="G453" s="34">
        <v>6888</v>
      </c>
    </row>
    <row r="454" spans="1:7">
      <c r="A454" s="34" t="s">
        <v>50</v>
      </c>
      <c r="B454" s="34" t="s">
        <v>56</v>
      </c>
      <c r="C454" s="35">
        <v>43393</v>
      </c>
      <c r="D454" s="36" t="s">
        <v>61</v>
      </c>
      <c r="E454" s="34">
        <v>800</v>
      </c>
      <c r="F454" s="34">
        <v>16008</v>
      </c>
      <c r="G454" s="34">
        <v>6776</v>
      </c>
    </row>
    <row r="455" spans="1:7">
      <c r="A455" s="34" t="s">
        <v>53</v>
      </c>
      <c r="B455" s="34" t="s">
        <v>54</v>
      </c>
      <c r="C455" s="35">
        <v>43393</v>
      </c>
      <c r="D455" s="36" t="s">
        <v>82</v>
      </c>
      <c r="E455" s="34">
        <v>500</v>
      </c>
      <c r="F455" s="34">
        <v>11220</v>
      </c>
      <c r="G455" s="34">
        <v>4920</v>
      </c>
    </row>
    <row r="456" spans="1:7">
      <c r="A456" s="34" t="s">
        <v>50</v>
      </c>
      <c r="B456" s="34" t="s">
        <v>56</v>
      </c>
      <c r="C456" s="35">
        <v>43394</v>
      </c>
      <c r="D456" s="36" t="s">
        <v>67</v>
      </c>
      <c r="E456" s="34">
        <v>700</v>
      </c>
      <c r="F456" s="34">
        <v>12131</v>
      </c>
      <c r="G456" s="34">
        <v>5929</v>
      </c>
    </row>
    <row r="457" spans="1:7">
      <c r="A457" s="34" t="s">
        <v>50</v>
      </c>
      <c r="B457" s="34" t="s">
        <v>54</v>
      </c>
      <c r="C457" s="35">
        <v>43394</v>
      </c>
      <c r="D457" s="36" t="s">
        <v>65</v>
      </c>
      <c r="E457" s="34">
        <v>1000</v>
      </c>
      <c r="F457" s="34">
        <v>23040</v>
      </c>
      <c r="G457" s="34">
        <v>9840</v>
      </c>
    </row>
    <row r="458" spans="1:7">
      <c r="A458" s="34" t="s">
        <v>53</v>
      </c>
      <c r="B458" s="34" t="s">
        <v>54</v>
      </c>
      <c r="C458" s="35">
        <v>43396</v>
      </c>
      <c r="D458" s="36" t="s">
        <v>68</v>
      </c>
      <c r="E458" s="34">
        <v>500</v>
      </c>
      <c r="F458" s="34">
        <v>11250</v>
      </c>
      <c r="G458" s="34">
        <v>4920</v>
      </c>
    </row>
    <row r="459" spans="1:7">
      <c r="A459" s="34" t="s">
        <v>53</v>
      </c>
      <c r="B459" s="34" t="s">
        <v>51</v>
      </c>
      <c r="C459" s="35">
        <v>43396</v>
      </c>
      <c r="D459" s="36" t="s">
        <v>68</v>
      </c>
      <c r="E459" s="34">
        <v>900</v>
      </c>
      <c r="F459" s="34">
        <v>21762</v>
      </c>
      <c r="G459" s="34">
        <v>9198</v>
      </c>
    </row>
    <row r="460" spans="1:7">
      <c r="A460" s="34" t="s">
        <v>63</v>
      </c>
      <c r="B460" s="34" t="s">
        <v>54</v>
      </c>
      <c r="C460" s="35">
        <v>43396</v>
      </c>
      <c r="D460" s="36" t="s">
        <v>68</v>
      </c>
      <c r="E460" s="34">
        <v>500</v>
      </c>
      <c r="F460" s="34">
        <v>10955</v>
      </c>
      <c r="G460" s="34">
        <v>4920</v>
      </c>
    </row>
    <row r="461" spans="1:7">
      <c r="A461" s="34" t="s">
        <v>53</v>
      </c>
      <c r="B461" s="34" t="s">
        <v>54</v>
      </c>
      <c r="C461" s="35">
        <v>43397</v>
      </c>
      <c r="D461" s="36" t="s">
        <v>67</v>
      </c>
      <c r="E461" s="34">
        <v>500</v>
      </c>
      <c r="F461" s="34">
        <v>11430</v>
      </c>
      <c r="G461" s="34">
        <v>4920</v>
      </c>
    </row>
    <row r="462" spans="1:7">
      <c r="A462" s="34" t="s">
        <v>53</v>
      </c>
      <c r="B462" s="34" t="s">
        <v>56</v>
      </c>
      <c r="C462" s="35">
        <v>43398</v>
      </c>
      <c r="D462" s="36" t="s">
        <v>68</v>
      </c>
      <c r="E462" s="34">
        <v>800</v>
      </c>
      <c r="F462" s="34">
        <v>15976</v>
      </c>
      <c r="G462" s="34">
        <v>6776</v>
      </c>
    </row>
    <row r="463" spans="1:7">
      <c r="A463" s="34" t="s">
        <v>50</v>
      </c>
      <c r="B463" s="34" t="s">
        <v>51</v>
      </c>
      <c r="C463" s="35">
        <v>43400</v>
      </c>
      <c r="D463" s="36" t="s">
        <v>61</v>
      </c>
      <c r="E463" s="34">
        <v>100</v>
      </c>
      <c r="F463" s="34">
        <v>2234</v>
      </c>
      <c r="G463" s="34">
        <v>1022</v>
      </c>
    </row>
    <row r="464" spans="1:7">
      <c r="A464" s="34" t="s">
        <v>50</v>
      </c>
      <c r="B464" s="34" t="s">
        <v>54</v>
      </c>
      <c r="C464" s="35">
        <v>43401</v>
      </c>
      <c r="D464" s="36" t="s">
        <v>67</v>
      </c>
      <c r="E464" s="34">
        <v>1000</v>
      </c>
      <c r="F464" s="34">
        <v>20540</v>
      </c>
      <c r="G464" s="34">
        <v>9840</v>
      </c>
    </row>
    <row r="465" spans="1:7">
      <c r="A465" s="34" t="s">
        <v>50</v>
      </c>
      <c r="B465" s="34" t="s">
        <v>51</v>
      </c>
      <c r="C465" s="35">
        <v>43402</v>
      </c>
      <c r="D465" s="36" t="s">
        <v>68</v>
      </c>
      <c r="E465" s="34">
        <v>600</v>
      </c>
      <c r="F465" s="34">
        <v>13818</v>
      </c>
      <c r="G465" s="34">
        <v>6132</v>
      </c>
    </row>
    <row r="466" spans="1:7">
      <c r="A466" s="34" t="s">
        <v>53</v>
      </c>
      <c r="B466" s="34" t="s">
        <v>56</v>
      </c>
      <c r="C466" s="35">
        <v>43402</v>
      </c>
      <c r="D466" s="36" t="s">
        <v>57</v>
      </c>
      <c r="E466" s="34">
        <v>500</v>
      </c>
      <c r="F466" s="34">
        <v>9475</v>
      </c>
      <c r="G466" s="34">
        <v>4235</v>
      </c>
    </row>
    <row r="467" spans="1:7">
      <c r="A467" s="34" t="s">
        <v>53</v>
      </c>
      <c r="B467" s="34" t="s">
        <v>51</v>
      </c>
      <c r="C467" s="35">
        <v>43402</v>
      </c>
      <c r="D467" s="36" t="s">
        <v>55</v>
      </c>
      <c r="E467" s="34">
        <v>100</v>
      </c>
      <c r="F467" s="34">
        <v>2092</v>
      </c>
      <c r="G467" s="34">
        <v>1022</v>
      </c>
    </row>
    <row r="468" spans="1:7">
      <c r="A468" s="34" t="s">
        <v>53</v>
      </c>
      <c r="B468" s="34" t="s">
        <v>51</v>
      </c>
      <c r="C468" s="35">
        <v>43403</v>
      </c>
      <c r="D468" s="36" t="s">
        <v>61</v>
      </c>
      <c r="E468" s="34">
        <v>100</v>
      </c>
      <c r="F468" s="34">
        <v>2343</v>
      </c>
      <c r="G468" s="34">
        <v>1022</v>
      </c>
    </row>
    <row r="469" spans="1:7">
      <c r="A469" s="34" t="s">
        <v>50</v>
      </c>
      <c r="B469" s="34" t="s">
        <v>51</v>
      </c>
      <c r="C469" s="35">
        <v>43406</v>
      </c>
      <c r="D469" s="36" t="s">
        <v>57</v>
      </c>
      <c r="E469" s="34">
        <v>500</v>
      </c>
      <c r="F469" s="34">
        <v>10645</v>
      </c>
      <c r="G469" s="34">
        <v>5110</v>
      </c>
    </row>
    <row r="470" spans="1:7">
      <c r="A470" s="34" t="s">
        <v>63</v>
      </c>
      <c r="B470" s="34" t="s">
        <v>51</v>
      </c>
      <c r="C470" s="35">
        <v>43406</v>
      </c>
      <c r="D470" s="36" t="s">
        <v>80</v>
      </c>
      <c r="E470" s="34">
        <v>600</v>
      </c>
      <c r="F470" s="34">
        <v>12612</v>
      </c>
      <c r="G470" s="34">
        <v>6132</v>
      </c>
    </row>
    <row r="471" spans="1:7">
      <c r="A471" s="34" t="s">
        <v>63</v>
      </c>
      <c r="B471" s="34" t="s">
        <v>56</v>
      </c>
      <c r="C471" s="35">
        <v>43407</v>
      </c>
      <c r="D471" s="36" t="s">
        <v>76</v>
      </c>
      <c r="E471" s="34">
        <v>800</v>
      </c>
      <c r="F471" s="34">
        <v>15104</v>
      </c>
      <c r="G471" s="34">
        <v>6776</v>
      </c>
    </row>
    <row r="472" spans="1:7">
      <c r="A472" s="34" t="s">
        <v>50</v>
      </c>
      <c r="B472" s="34" t="s">
        <v>56</v>
      </c>
      <c r="C472" s="35">
        <v>43407</v>
      </c>
      <c r="D472" s="36" t="s">
        <v>57</v>
      </c>
      <c r="E472" s="34">
        <v>400</v>
      </c>
      <c r="F472" s="34">
        <v>8468</v>
      </c>
      <c r="G472" s="34">
        <v>3388</v>
      </c>
    </row>
    <row r="473" spans="1:7">
      <c r="A473" s="34" t="s">
        <v>63</v>
      </c>
      <c r="B473" s="34" t="s">
        <v>56</v>
      </c>
      <c r="C473" s="35">
        <v>43410</v>
      </c>
      <c r="D473" s="36" t="s">
        <v>67</v>
      </c>
      <c r="E473" s="34">
        <v>400</v>
      </c>
      <c r="F473" s="34">
        <v>8196</v>
      </c>
      <c r="G473" s="34">
        <v>3388</v>
      </c>
    </row>
    <row r="474" spans="1:7">
      <c r="A474" s="34" t="s">
        <v>63</v>
      </c>
      <c r="B474" s="34" t="s">
        <v>51</v>
      </c>
      <c r="C474" s="35">
        <v>43410</v>
      </c>
      <c r="D474" s="36" t="s">
        <v>68</v>
      </c>
      <c r="E474" s="34">
        <v>700</v>
      </c>
      <c r="F474" s="34">
        <v>16576</v>
      </c>
      <c r="G474" s="34">
        <v>7154</v>
      </c>
    </row>
    <row r="475" spans="1:7">
      <c r="A475" s="34" t="s">
        <v>50</v>
      </c>
      <c r="B475" s="34" t="s">
        <v>51</v>
      </c>
      <c r="C475" s="35">
        <v>43411</v>
      </c>
      <c r="D475" s="36" t="s">
        <v>61</v>
      </c>
      <c r="E475" s="34">
        <v>700</v>
      </c>
      <c r="F475" s="34">
        <v>17059</v>
      </c>
      <c r="G475" s="34">
        <v>7154</v>
      </c>
    </row>
    <row r="476" spans="1:7">
      <c r="A476" s="34" t="s">
        <v>63</v>
      </c>
      <c r="B476" s="34" t="s">
        <v>54</v>
      </c>
      <c r="C476" s="35">
        <v>43413</v>
      </c>
      <c r="D476" s="36" t="s">
        <v>67</v>
      </c>
      <c r="E476" s="34">
        <v>500</v>
      </c>
      <c r="F476" s="34">
        <v>11295</v>
      </c>
      <c r="G476" s="34">
        <v>4920</v>
      </c>
    </row>
    <row r="477" spans="1:7">
      <c r="A477" s="34" t="s">
        <v>53</v>
      </c>
      <c r="B477" s="34" t="s">
        <v>54</v>
      </c>
      <c r="C477" s="35">
        <v>43415</v>
      </c>
      <c r="D477" s="36" t="s">
        <v>67</v>
      </c>
      <c r="E477" s="34">
        <v>800</v>
      </c>
      <c r="F477" s="34">
        <v>19424</v>
      </c>
      <c r="G477" s="34">
        <v>7872</v>
      </c>
    </row>
    <row r="478" spans="1:7">
      <c r="A478" s="34" t="s">
        <v>50</v>
      </c>
      <c r="B478" s="34" t="s">
        <v>54</v>
      </c>
      <c r="C478" s="35">
        <v>43415</v>
      </c>
      <c r="D478" s="36" t="s">
        <v>57</v>
      </c>
      <c r="E478" s="34">
        <v>600</v>
      </c>
      <c r="F478" s="34">
        <v>14466</v>
      </c>
      <c r="G478" s="34">
        <v>5904</v>
      </c>
    </row>
    <row r="479" spans="1:7">
      <c r="A479" s="34" t="s">
        <v>63</v>
      </c>
      <c r="B479" s="34" t="s">
        <v>51</v>
      </c>
      <c r="C479" s="35">
        <v>43415</v>
      </c>
      <c r="D479" s="36" t="s">
        <v>55</v>
      </c>
      <c r="E479" s="34">
        <v>800</v>
      </c>
      <c r="F479" s="34">
        <v>19376</v>
      </c>
      <c r="G479" s="34">
        <v>8176</v>
      </c>
    </row>
    <row r="480" spans="1:7">
      <c r="A480" s="34" t="s">
        <v>50</v>
      </c>
      <c r="B480" s="34" t="s">
        <v>54</v>
      </c>
      <c r="C480" s="35">
        <v>43415</v>
      </c>
      <c r="D480" s="36" t="s">
        <v>65</v>
      </c>
      <c r="E480" s="34">
        <v>700</v>
      </c>
      <c r="F480" s="34">
        <v>14784</v>
      </c>
      <c r="G480" s="34">
        <v>6888</v>
      </c>
    </row>
    <row r="481" spans="1:7">
      <c r="A481" s="34" t="s">
        <v>63</v>
      </c>
      <c r="B481" s="34" t="s">
        <v>54</v>
      </c>
      <c r="C481" s="35">
        <v>43416</v>
      </c>
      <c r="D481" s="36" t="s">
        <v>52</v>
      </c>
      <c r="E481" s="34">
        <v>1000</v>
      </c>
      <c r="F481" s="34">
        <v>21740</v>
      </c>
      <c r="G481" s="34">
        <v>9840</v>
      </c>
    </row>
    <row r="482" spans="1:7">
      <c r="A482" s="34" t="s">
        <v>53</v>
      </c>
      <c r="B482" s="34" t="s">
        <v>56</v>
      </c>
      <c r="C482" s="35">
        <v>43417</v>
      </c>
      <c r="D482" s="36" t="s">
        <v>66</v>
      </c>
      <c r="E482" s="34">
        <v>900</v>
      </c>
      <c r="F482" s="34">
        <v>15255</v>
      </c>
      <c r="G482" s="34">
        <v>7623</v>
      </c>
    </row>
    <row r="483" spans="1:7">
      <c r="A483" s="34" t="s">
        <v>53</v>
      </c>
      <c r="B483" s="34" t="s">
        <v>54</v>
      </c>
      <c r="C483" s="35">
        <v>43417</v>
      </c>
      <c r="D483" s="36" t="s">
        <v>71</v>
      </c>
      <c r="E483" s="34">
        <v>900</v>
      </c>
      <c r="F483" s="34">
        <v>21033</v>
      </c>
      <c r="G483" s="34">
        <v>8856</v>
      </c>
    </row>
    <row r="484" spans="1:7">
      <c r="A484" s="34" t="s">
        <v>50</v>
      </c>
      <c r="B484" s="34" t="s">
        <v>54</v>
      </c>
      <c r="C484" s="35">
        <v>43417</v>
      </c>
      <c r="D484" s="36" t="s">
        <v>52</v>
      </c>
      <c r="E484" s="34">
        <v>900</v>
      </c>
      <c r="F484" s="34">
        <v>19674</v>
      </c>
      <c r="G484" s="34">
        <v>8856</v>
      </c>
    </row>
    <row r="485" spans="1:7">
      <c r="A485" s="34" t="s">
        <v>53</v>
      </c>
      <c r="B485" s="34" t="s">
        <v>56</v>
      </c>
      <c r="C485" s="35">
        <v>43417</v>
      </c>
      <c r="D485" s="36" t="s">
        <v>65</v>
      </c>
      <c r="E485" s="34">
        <v>500</v>
      </c>
      <c r="F485" s="34">
        <v>8970</v>
      </c>
      <c r="G485" s="34">
        <v>4235</v>
      </c>
    </row>
    <row r="486" spans="1:7">
      <c r="A486" s="34" t="s">
        <v>63</v>
      </c>
      <c r="B486" s="34" t="s">
        <v>56</v>
      </c>
      <c r="C486" s="35">
        <v>43418</v>
      </c>
      <c r="D486" s="36" t="s">
        <v>79</v>
      </c>
      <c r="E486" s="34">
        <v>1000</v>
      </c>
      <c r="F486" s="34">
        <v>17250</v>
      </c>
      <c r="G486" s="34">
        <v>8470</v>
      </c>
    </row>
    <row r="487" spans="1:7">
      <c r="A487" s="34" t="s">
        <v>53</v>
      </c>
      <c r="B487" s="34" t="s">
        <v>54</v>
      </c>
      <c r="C487" s="35">
        <v>43419</v>
      </c>
      <c r="D487" s="36" t="s">
        <v>61</v>
      </c>
      <c r="E487" s="34">
        <v>600</v>
      </c>
      <c r="F487" s="34">
        <v>13200</v>
      </c>
      <c r="G487" s="34">
        <v>5904</v>
      </c>
    </row>
    <row r="488" spans="1:7">
      <c r="A488" s="34" t="s">
        <v>53</v>
      </c>
      <c r="B488" s="34" t="s">
        <v>51</v>
      </c>
      <c r="C488" s="35">
        <v>43419</v>
      </c>
      <c r="D488" s="36" t="s">
        <v>61</v>
      </c>
      <c r="E488" s="34">
        <v>600</v>
      </c>
      <c r="F488" s="34">
        <v>13680</v>
      </c>
      <c r="G488" s="34">
        <v>6132</v>
      </c>
    </row>
    <row r="489" spans="1:7">
      <c r="A489" s="34" t="s">
        <v>50</v>
      </c>
      <c r="B489" s="34" t="s">
        <v>54</v>
      </c>
      <c r="C489" s="35">
        <v>43421</v>
      </c>
      <c r="D489" s="36" t="s">
        <v>67</v>
      </c>
      <c r="E489" s="34">
        <v>800</v>
      </c>
      <c r="F489" s="34">
        <v>17136</v>
      </c>
      <c r="G489" s="34">
        <v>7872</v>
      </c>
    </row>
    <row r="490" spans="1:7">
      <c r="A490" s="34" t="s">
        <v>63</v>
      </c>
      <c r="B490" s="34" t="s">
        <v>56</v>
      </c>
      <c r="C490" s="35">
        <v>43422</v>
      </c>
      <c r="D490" s="36" t="s">
        <v>57</v>
      </c>
      <c r="E490" s="34">
        <v>200</v>
      </c>
      <c r="F490" s="34">
        <v>3672</v>
      </c>
      <c r="G490" s="34">
        <v>1694</v>
      </c>
    </row>
    <row r="491" spans="1:7">
      <c r="A491" s="34" t="s">
        <v>50</v>
      </c>
      <c r="B491" s="34" t="s">
        <v>51</v>
      </c>
      <c r="C491" s="35">
        <v>43422</v>
      </c>
      <c r="D491" s="36" t="s">
        <v>69</v>
      </c>
      <c r="E491" s="34">
        <v>1000</v>
      </c>
      <c r="F491" s="34">
        <v>24420</v>
      </c>
      <c r="G491" s="34">
        <v>10220</v>
      </c>
    </row>
    <row r="492" spans="1:7">
      <c r="A492" s="34" t="s">
        <v>63</v>
      </c>
      <c r="B492" s="34" t="s">
        <v>56</v>
      </c>
      <c r="C492" s="35">
        <v>43422</v>
      </c>
      <c r="D492" s="36" t="s">
        <v>65</v>
      </c>
      <c r="E492" s="34">
        <v>400</v>
      </c>
      <c r="F492" s="34">
        <v>6880</v>
      </c>
      <c r="G492" s="34">
        <v>3388</v>
      </c>
    </row>
    <row r="493" spans="1:7">
      <c r="A493" s="34" t="s">
        <v>53</v>
      </c>
      <c r="B493" s="34" t="s">
        <v>54</v>
      </c>
      <c r="C493" s="35">
        <v>43423</v>
      </c>
      <c r="D493" s="36" t="s">
        <v>67</v>
      </c>
      <c r="E493" s="34">
        <v>300</v>
      </c>
      <c r="F493" s="34">
        <v>7053</v>
      </c>
      <c r="G493" s="34">
        <v>2952</v>
      </c>
    </row>
    <row r="494" spans="1:7">
      <c r="A494" s="34" t="s">
        <v>63</v>
      </c>
      <c r="B494" s="34" t="s">
        <v>54</v>
      </c>
      <c r="C494" s="35">
        <v>43423</v>
      </c>
      <c r="D494" s="36" t="s">
        <v>61</v>
      </c>
      <c r="E494" s="34">
        <v>500</v>
      </c>
      <c r="F494" s="34">
        <v>11330</v>
      </c>
      <c r="G494" s="34">
        <v>4920</v>
      </c>
    </row>
    <row r="495" spans="1:7">
      <c r="A495" s="34" t="s">
        <v>63</v>
      </c>
      <c r="B495" s="34" t="s">
        <v>54</v>
      </c>
      <c r="C495" s="35">
        <v>43424</v>
      </c>
      <c r="D495" s="36" t="s">
        <v>68</v>
      </c>
      <c r="E495" s="34">
        <v>200</v>
      </c>
      <c r="F495" s="34">
        <v>4412</v>
      </c>
      <c r="G495" s="34">
        <v>1968</v>
      </c>
    </row>
    <row r="496" spans="1:7">
      <c r="A496" s="34" t="s">
        <v>50</v>
      </c>
      <c r="B496" s="34" t="s">
        <v>54</v>
      </c>
      <c r="C496" s="35">
        <v>43425</v>
      </c>
      <c r="D496" s="36" t="s">
        <v>67</v>
      </c>
      <c r="E496" s="34">
        <v>400</v>
      </c>
      <c r="F496" s="34">
        <v>9484</v>
      </c>
      <c r="G496" s="34">
        <v>3936</v>
      </c>
    </row>
    <row r="497" spans="1:7">
      <c r="A497" s="34" t="s">
        <v>63</v>
      </c>
      <c r="B497" s="34" t="s">
        <v>54</v>
      </c>
      <c r="C497" s="35">
        <v>43425</v>
      </c>
      <c r="D497" s="36" t="s">
        <v>67</v>
      </c>
      <c r="E497" s="34">
        <v>100</v>
      </c>
      <c r="F497" s="34">
        <v>2410</v>
      </c>
      <c r="G497" s="34">
        <v>984</v>
      </c>
    </row>
    <row r="498" spans="1:7">
      <c r="A498" s="34" t="s">
        <v>53</v>
      </c>
      <c r="B498" s="34" t="s">
        <v>56</v>
      </c>
      <c r="C498" s="35">
        <v>43425</v>
      </c>
      <c r="D498" s="36" t="s">
        <v>55</v>
      </c>
      <c r="E498" s="34">
        <v>900</v>
      </c>
      <c r="F498" s="34">
        <v>17136</v>
      </c>
      <c r="G498" s="34">
        <v>7623</v>
      </c>
    </row>
    <row r="499" spans="1:7">
      <c r="A499" s="34" t="s">
        <v>50</v>
      </c>
      <c r="B499" s="34" t="s">
        <v>54</v>
      </c>
      <c r="C499" s="35">
        <v>43426</v>
      </c>
      <c r="D499" s="36" t="s">
        <v>67</v>
      </c>
      <c r="E499" s="34">
        <v>400</v>
      </c>
      <c r="F499" s="34">
        <v>8204</v>
      </c>
      <c r="G499" s="34">
        <v>3936</v>
      </c>
    </row>
    <row r="500" spans="1:7">
      <c r="A500" s="34" t="s">
        <v>53</v>
      </c>
      <c r="B500" s="34" t="s">
        <v>54</v>
      </c>
      <c r="C500" s="35">
        <v>43426</v>
      </c>
      <c r="D500" s="36" t="s">
        <v>55</v>
      </c>
      <c r="E500" s="34">
        <v>300</v>
      </c>
      <c r="F500" s="34">
        <v>6462</v>
      </c>
      <c r="G500" s="34">
        <v>2952</v>
      </c>
    </row>
    <row r="501" spans="1:7">
      <c r="A501" s="34" t="s">
        <v>63</v>
      </c>
      <c r="B501" s="34" t="s">
        <v>51</v>
      </c>
      <c r="C501" s="35">
        <v>43427</v>
      </c>
      <c r="D501" s="36" t="s">
        <v>79</v>
      </c>
      <c r="E501" s="34">
        <v>400</v>
      </c>
      <c r="F501" s="34">
        <v>8556</v>
      </c>
      <c r="G501" s="34">
        <v>4088</v>
      </c>
    </row>
    <row r="502" spans="1:7">
      <c r="A502" s="34" t="s">
        <v>50</v>
      </c>
      <c r="B502" s="34" t="s">
        <v>51</v>
      </c>
      <c r="C502" s="35">
        <v>43427</v>
      </c>
      <c r="D502" s="36" t="s">
        <v>78</v>
      </c>
      <c r="E502" s="34">
        <v>100</v>
      </c>
      <c r="F502" s="34">
        <v>2538</v>
      </c>
      <c r="G502" s="34">
        <v>1022</v>
      </c>
    </row>
    <row r="503" spans="1:7">
      <c r="A503" s="34" t="s">
        <v>63</v>
      </c>
      <c r="B503" s="34" t="s">
        <v>54</v>
      </c>
      <c r="C503" s="35">
        <v>43430</v>
      </c>
      <c r="D503" s="36" t="s">
        <v>67</v>
      </c>
      <c r="E503" s="34">
        <v>400</v>
      </c>
      <c r="F503" s="34">
        <v>8464</v>
      </c>
      <c r="G503" s="34">
        <v>3936</v>
      </c>
    </row>
    <row r="504" spans="1:7">
      <c r="A504" s="34" t="s">
        <v>50</v>
      </c>
      <c r="B504" s="34" t="s">
        <v>54</v>
      </c>
      <c r="C504" s="35">
        <v>43430</v>
      </c>
      <c r="D504" s="36" t="s">
        <v>57</v>
      </c>
      <c r="E504" s="34">
        <v>500</v>
      </c>
      <c r="F504" s="34">
        <v>9890</v>
      </c>
      <c r="G504" s="34">
        <v>4920</v>
      </c>
    </row>
    <row r="505" spans="1:7">
      <c r="A505" s="34" t="s">
        <v>53</v>
      </c>
      <c r="B505" s="34" t="s">
        <v>54</v>
      </c>
      <c r="C505" s="35">
        <v>43430</v>
      </c>
      <c r="D505" s="36" t="s">
        <v>61</v>
      </c>
      <c r="E505" s="34">
        <v>100</v>
      </c>
      <c r="F505" s="34">
        <v>2004</v>
      </c>
      <c r="G505" s="34">
        <v>984</v>
      </c>
    </row>
    <row r="506" spans="1:7">
      <c r="A506" s="34" t="s">
        <v>53</v>
      </c>
      <c r="B506" s="34" t="s">
        <v>51</v>
      </c>
      <c r="C506" s="35">
        <v>43430</v>
      </c>
      <c r="D506" s="36" t="s">
        <v>61</v>
      </c>
      <c r="E506" s="34">
        <v>500</v>
      </c>
      <c r="F506" s="34">
        <v>11470</v>
      </c>
      <c r="G506" s="34">
        <v>5110</v>
      </c>
    </row>
    <row r="507" spans="1:7">
      <c r="A507" s="34" t="s">
        <v>50</v>
      </c>
      <c r="B507" s="34" t="s">
        <v>54</v>
      </c>
      <c r="C507" s="35">
        <v>43431</v>
      </c>
      <c r="D507" s="36" t="s">
        <v>66</v>
      </c>
      <c r="E507" s="34">
        <v>600</v>
      </c>
      <c r="F507" s="34">
        <v>14154</v>
      </c>
      <c r="G507" s="34">
        <v>5904</v>
      </c>
    </row>
    <row r="508" spans="1:7">
      <c r="A508" s="34" t="s">
        <v>63</v>
      </c>
      <c r="B508" s="34" t="s">
        <v>51</v>
      </c>
      <c r="C508" s="35">
        <v>43431</v>
      </c>
      <c r="D508" s="36" t="s">
        <v>57</v>
      </c>
      <c r="E508" s="34">
        <v>300</v>
      </c>
      <c r="F508" s="34">
        <v>7569</v>
      </c>
      <c r="G508" s="34">
        <v>3066</v>
      </c>
    </row>
    <row r="509" spans="1:7">
      <c r="A509" s="34" t="s">
        <v>53</v>
      </c>
      <c r="B509" s="34" t="s">
        <v>56</v>
      </c>
      <c r="C509" s="35">
        <v>43432</v>
      </c>
      <c r="D509" s="36" t="s">
        <v>55</v>
      </c>
      <c r="E509" s="34">
        <v>300</v>
      </c>
      <c r="F509" s="34">
        <v>5592</v>
      </c>
      <c r="G509" s="34">
        <v>2541</v>
      </c>
    </row>
    <row r="510" spans="1:7">
      <c r="A510" s="34" t="s">
        <v>50</v>
      </c>
      <c r="B510" s="34" t="s">
        <v>54</v>
      </c>
      <c r="C510" s="35">
        <v>43432</v>
      </c>
      <c r="D510" s="36" t="s">
        <v>65</v>
      </c>
      <c r="E510" s="34">
        <v>800</v>
      </c>
      <c r="F510" s="34">
        <v>19280</v>
      </c>
      <c r="G510" s="34">
        <v>7872</v>
      </c>
    </row>
    <row r="511" spans="1:7">
      <c r="A511" s="34" t="s">
        <v>63</v>
      </c>
      <c r="B511" s="34" t="s">
        <v>51</v>
      </c>
      <c r="C511" s="35">
        <v>43433</v>
      </c>
      <c r="D511" s="36" t="s">
        <v>61</v>
      </c>
      <c r="E511" s="34">
        <v>900</v>
      </c>
      <c r="F511" s="34">
        <v>22887</v>
      </c>
      <c r="G511" s="34">
        <v>9198</v>
      </c>
    </row>
    <row r="512" spans="1:7">
      <c r="A512" s="34" t="s">
        <v>63</v>
      </c>
      <c r="B512" s="34" t="s">
        <v>54</v>
      </c>
      <c r="C512" s="35">
        <v>43433</v>
      </c>
      <c r="D512" s="36" t="s">
        <v>60</v>
      </c>
      <c r="E512" s="34">
        <v>200</v>
      </c>
      <c r="F512" s="34">
        <v>3942</v>
      </c>
      <c r="G512" s="34">
        <v>1968</v>
      </c>
    </row>
    <row r="513" spans="1:7">
      <c r="A513" s="34" t="s">
        <v>53</v>
      </c>
      <c r="B513" s="34" t="s">
        <v>54</v>
      </c>
      <c r="C513" s="35">
        <v>43434</v>
      </c>
      <c r="D513" s="36" t="s">
        <v>68</v>
      </c>
      <c r="E513" s="34">
        <v>1000</v>
      </c>
      <c r="F513" s="34">
        <v>20840</v>
      </c>
      <c r="G513" s="34">
        <v>9840</v>
      </c>
    </row>
    <row r="514" spans="1:7">
      <c r="A514" s="34" t="s">
        <v>63</v>
      </c>
      <c r="B514" s="34" t="s">
        <v>54</v>
      </c>
      <c r="C514" s="35">
        <v>43434</v>
      </c>
      <c r="D514" s="36" t="s">
        <v>73</v>
      </c>
      <c r="E514" s="34">
        <v>800</v>
      </c>
      <c r="F514" s="34">
        <v>19344</v>
      </c>
      <c r="G514" s="34">
        <v>7872</v>
      </c>
    </row>
    <row r="515" spans="1:7">
      <c r="A515" s="34" t="s">
        <v>50</v>
      </c>
      <c r="B515" s="34" t="s">
        <v>51</v>
      </c>
      <c r="C515" s="35">
        <v>43434</v>
      </c>
      <c r="D515" s="36" t="s">
        <v>55</v>
      </c>
      <c r="E515" s="34">
        <v>600</v>
      </c>
      <c r="F515" s="34">
        <v>13290</v>
      </c>
      <c r="G515" s="34">
        <v>6132</v>
      </c>
    </row>
    <row r="516" spans="1:7">
      <c r="A516" s="34" t="s">
        <v>53</v>
      </c>
      <c r="B516" s="34" t="s">
        <v>54</v>
      </c>
      <c r="C516" s="35">
        <v>43436</v>
      </c>
      <c r="D516" s="36" t="s">
        <v>66</v>
      </c>
      <c r="E516" s="34">
        <v>900</v>
      </c>
      <c r="F516" s="34">
        <v>21546</v>
      </c>
      <c r="G516" s="34">
        <v>8856</v>
      </c>
    </row>
    <row r="517" spans="1:7">
      <c r="A517" s="34" t="s">
        <v>63</v>
      </c>
      <c r="B517" s="34" t="s">
        <v>51</v>
      </c>
      <c r="C517" s="35">
        <v>43437</v>
      </c>
      <c r="D517" s="36" t="s">
        <v>67</v>
      </c>
      <c r="E517" s="34">
        <v>400</v>
      </c>
      <c r="F517" s="34">
        <v>8284</v>
      </c>
      <c r="G517" s="34">
        <v>4088</v>
      </c>
    </row>
    <row r="518" spans="1:7">
      <c r="A518" s="34" t="s">
        <v>63</v>
      </c>
      <c r="B518" s="34" t="s">
        <v>51</v>
      </c>
      <c r="C518" s="35">
        <v>43437</v>
      </c>
      <c r="D518" s="36" t="s">
        <v>52</v>
      </c>
      <c r="E518" s="34">
        <v>800</v>
      </c>
      <c r="F518" s="34">
        <v>17496</v>
      </c>
      <c r="G518" s="34">
        <v>8176</v>
      </c>
    </row>
    <row r="519" spans="1:7">
      <c r="A519" s="34" t="s">
        <v>50</v>
      </c>
      <c r="B519" s="34" t="s">
        <v>54</v>
      </c>
      <c r="C519" s="35">
        <v>43437</v>
      </c>
      <c r="D519" s="36" t="s">
        <v>73</v>
      </c>
      <c r="E519" s="34">
        <v>500</v>
      </c>
      <c r="F519" s="34">
        <v>10760</v>
      </c>
      <c r="G519" s="34">
        <v>4920</v>
      </c>
    </row>
    <row r="520" spans="1:7">
      <c r="A520" s="34" t="s">
        <v>63</v>
      </c>
      <c r="B520" s="34" t="s">
        <v>51</v>
      </c>
      <c r="C520" s="35">
        <v>43437</v>
      </c>
      <c r="D520" s="36" t="s">
        <v>62</v>
      </c>
      <c r="E520" s="34">
        <v>800</v>
      </c>
      <c r="F520" s="34">
        <v>19544</v>
      </c>
      <c r="G520" s="34">
        <v>8176</v>
      </c>
    </row>
    <row r="521" spans="1:7">
      <c r="A521" s="34" t="s">
        <v>50</v>
      </c>
      <c r="B521" s="34" t="s">
        <v>56</v>
      </c>
      <c r="C521" s="35">
        <v>43437</v>
      </c>
      <c r="D521" s="36" t="s">
        <v>65</v>
      </c>
      <c r="E521" s="34">
        <v>900</v>
      </c>
      <c r="F521" s="34">
        <v>18243</v>
      </c>
      <c r="G521" s="34">
        <v>7623</v>
      </c>
    </row>
    <row r="522" spans="1:7">
      <c r="A522" s="34" t="s">
        <v>63</v>
      </c>
      <c r="B522" s="34" t="s">
        <v>56</v>
      </c>
      <c r="C522" s="35">
        <v>43438</v>
      </c>
      <c r="D522" s="36" t="s">
        <v>52</v>
      </c>
      <c r="E522" s="34">
        <v>800</v>
      </c>
      <c r="F522" s="34">
        <v>16856</v>
      </c>
      <c r="G522" s="34">
        <v>6776</v>
      </c>
    </row>
    <row r="523" spans="1:7">
      <c r="A523" s="34" t="s">
        <v>63</v>
      </c>
      <c r="B523" s="34" t="s">
        <v>54</v>
      </c>
      <c r="C523" s="35">
        <v>43439</v>
      </c>
      <c r="D523" s="36" t="s">
        <v>61</v>
      </c>
      <c r="E523" s="34">
        <v>1000</v>
      </c>
      <c r="F523" s="34">
        <v>23690</v>
      </c>
      <c r="G523" s="34">
        <v>9840</v>
      </c>
    </row>
    <row r="524" spans="1:7">
      <c r="A524" s="34" t="s">
        <v>53</v>
      </c>
      <c r="B524" s="34" t="s">
        <v>51</v>
      </c>
      <c r="C524" s="35">
        <v>43440</v>
      </c>
      <c r="D524" s="36" t="s">
        <v>67</v>
      </c>
      <c r="E524" s="34">
        <v>100</v>
      </c>
      <c r="F524" s="34">
        <v>2309</v>
      </c>
      <c r="G524" s="34">
        <v>1022</v>
      </c>
    </row>
    <row r="525" spans="1:7">
      <c r="A525" s="34" t="s">
        <v>63</v>
      </c>
      <c r="B525" s="34" t="s">
        <v>56</v>
      </c>
      <c r="C525" s="35">
        <v>43440</v>
      </c>
      <c r="D525" s="36" t="s">
        <v>68</v>
      </c>
      <c r="E525" s="34">
        <v>700</v>
      </c>
      <c r="F525" s="34">
        <v>14105</v>
      </c>
      <c r="G525" s="34">
        <v>5929</v>
      </c>
    </row>
    <row r="526" spans="1:7">
      <c r="A526" s="34" t="s">
        <v>53</v>
      </c>
      <c r="B526" s="34" t="s">
        <v>56</v>
      </c>
      <c r="C526" s="35">
        <v>43440</v>
      </c>
      <c r="D526" s="36" t="s">
        <v>60</v>
      </c>
      <c r="E526" s="34">
        <v>100</v>
      </c>
      <c r="F526" s="34">
        <v>2111</v>
      </c>
      <c r="G526" s="34">
        <v>847</v>
      </c>
    </row>
    <row r="527" spans="1:7">
      <c r="A527" s="34" t="s">
        <v>50</v>
      </c>
      <c r="B527" s="34" t="s">
        <v>51</v>
      </c>
      <c r="C527" s="35">
        <v>43441</v>
      </c>
      <c r="D527" s="36" t="s">
        <v>71</v>
      </c>
      <c r="E527" s="34">
        <v>900</v>
      </c>
      <c r="F527" s="34">
        <v>18756</v>
      </c>
      <c r="G527" s="34">
        <v>9198</v>
      </c>
    </row>
    <row r="528" spans="1:7">
      <c r="A528" s="34" t="s">
        <v>53</v>
      </c>
      <c r="B528" s="34" t="s">
        <v>51</v>
      </c>
      <c r="C528" s="35">
        <v>43441</v>
      </c>
      <c r="D528" s="36" t="s">
        <v>74</v>
      </c>
      <c r="E528" s="34">
        <v>400</v>
      </c>
      <c r="F528" s="34">
        <v>9660</v>
      </c>
      <c r="G528" s="34">
        <v>4088</v>
      </c>
    </row>
    <row r="529" spans="1:7">
      <c r="A529" s="34" t="s">
        <v>63</v>
      </c>
      <c r="B529" s="34" t="s">
        <v>56</v>
      </c>
      <c r="C529" s="35">
        <v>43442</v>
      </c>
      <c r="D529" s="36" t="s">
        <v>68</v>
      </c>
      <c r="E529" s="34">
        <v>100</v>
      </c>
      <c r="F529" s="34">
        <v>1878</v>
      </c>
      <c r="G529" s="34">
        <v>847</v>
      </c>
    </row>
    <row r="530" spans="1:7">
      <c r="A530" s="34" t="s">
        <v>53</v>
      </c>
      <c r="B530" s="34" t="s">
        <v>54</v>
      </c>
      <c r="C530" s="35">
        <v>43442</v>
      </c>
      <c r="D530" s="36" t="s">
        <v>57</v>
      </c>
      <c r="E530" s="34">
        <v>600</v>
      </c>
      <c r="F530" s="34">
        <v>12888</v>
      </c>
      <c r="G530" s="34">
        <v>5904</v>
      </c>
    </row>
    <row r="531" spans="1:7">
      <c r="A531" s="34" t="s">
        <v>53</v>
      </c>
      <c r="B531" s="34" t="s">
        <v>56</v>
      </c>
      <c r="C531" s="35">
        <v>43442</v>
      </c>
      <c r="D531" s="36" t="s">
        <v>61</v>
      </c>
      <c r="E531" s="34">
        <v>1000</v>
      </c>
      <c r="F531" s="34">
        <v>17410</v>
      </c>
      <c r="G531" s="34">
        <v>8470</v>
      </c>
    </row>
    <row r="532" spans="1:7">
      <c r="A532" s="34" t="s">
        <v>53</v>
      </c>
      <c r="B532" s="34" t="s">
        <v>54</v>
      </c>
      <c r="C532" s="35">
        <v>43442</v>
      </c>
      <c r="D532" s="36" t="s">
        <v>61</v>
      </c>
      <c r="E532" s="34">
        <v>200</v>
      </c>
      <c r="F532" s="34">
        <v>4492</v>
      </c>
      <c r="G532" s="34">
        <v>1968</v>
      </c>
    </row>
    <row r="533" spans="1:7">
      <c r="A533" s="34" t="s">
        <v>50</v>
      </c>
      <c r="B533" s="34" t="s">
        <v>54</v>
      </c>
      <c r="C533" s="35">
        <v>43443</v>
      </c>
      <c r="D533" s="36" t="s">
        <v>57</v>
      </c>
      <c r="E533" s="34">
        <v>200</v>
      </c>
      <c r="F533" s="34">
        <v>4696</v>
      </c>
      <c r="G533" s="34">
        <v>1968</v>
      </c>
    </row>
    <row r="534" spans="1:7">
      <c r="A534" s="34" t="s">
        <v>53</v>
      </c>
      <c r="B534" s="34" t="s">
        <v>56</v>
      </c>
      <c r="C534" s="35">
        <v>43444</v>
      </c>
      <c r="D534" s="36" t="s">
        <v>60</v>
      </c>
      <c r="E534" s="34">
        <v>100</v>
      </c>
      <c r="F534" s="34">
        <v>2108</v>
      </c>
      <c r="G534" s="34">
        <v>847</v>
      </c>
    </row>
    <row r="535" spans="1:7">
      <c r="A535" s="34" t="s">
        <v>50</v>
      </c>
      <c r="B535" s="34" t="s">
        <v>54</v>
      </c>
      <c r="C535" s="35">
        <v>43445</v>
      </c>
      <c r="D535" s="36" t="s">
        <v>55</v>
      </c>
      <c r="E535" s="34">
        <v>500</v>
      </c>
      <c r="F535" s="34">
        <v>10295</v>
      </c>
      <c r="G535" s="34">
        <v>4920</v>
      </c>
    </row>
    <row r="536" spans="1:7">
      <c r="A536" s="34" t="s">
        <v>53</v>
      </c>
      <c r="B536" s="34" t="s">
        <v>56</v>
      </c>
      <c r="C536" s="35">
        <v>43446</v>
      </c>
      <c r="D536" s="36" t="s">
        <v>68</v>
      </c>
      <c r="E536" s="34">
        <v>600</v>
      </c>
      <c r="F536" s="34">
        <v>11964</v>
      </c>
      <c r="G536" s="34">
        <v>5082</v>
      </c>
    </row>
    <row r="537" spans="1:7">
      <c r="A537" s="34" t="s">
        <v>63</v>
      </c>
      <c r="B537" s="34" t="s">
        <v>51</v>
      </c>
      <c r="C537" s="35">
        <v>43447</v>
      </c>
      <c r="D537" s="36" t="s">
        <v>67</v>
      </c>
      <c r="E537" s="34">
        <v>1000</v>
      </c>
      <c r="F537" s="34">
        <v>25010</v>
      </c>
      <c r="G537" s="34">
        <v>10220</v>
      </c>
    </row>
    <row r="538" spans="1:7">
      <c r="A538" s="34" t="s">
        <v>50</v>
      </c>
      <c r="B538" s="34" t="s">
        <v>51</v>
      </c>
      <c r="C538" s="35">
        <v>43447</v>
      </c>
      <c r="D538" s="36" t="s">
        <v>68</v>
      </c>
      <c r="E538" s="34">
        <v>900</v>
      </c>
      <c r="F538" s="34">
        <v>20664</v>
      </c>
      <c r="G538" s="34">
        <v>9198</v>
      </c>
    </row>
    <row r="539" spans="1:7">
      <c r="A539" s="34" t="s">
        <v>50</v>
      </c>
      <c r="B539" s="34" t="s">
        <v>51</v>
      </c>
      <c r="C539" s="35">
        <v>43447</v>
      </c>
      <c r="D539" s="36" t="s">
        <v>52</v>
      </c>
      <c r="E539" s="34">
        <v>500</v>
      </c>
      <c r="F539" s="34">
        <v>10380</v>
      </c>
      <c r="G539" s="34">
        <v>5110</v>
      </c>
    </row>
    <row r="540" spans="1:7">
      <c r="A540" s="34" t="s">
        <v>50</v>
      </c>
      <c r="B540" s="34" t="s">
        <v>51</v>
      </c>
      <c r="C540" s="35">
        <v>43447</v>
      </c>
      <c r="D540" s="36" t="s">
        <v>60</v>
      </c>
      <c r="E540" s="34">
        <v>300</v>
      </c>
      <c r="F540" s="34">
        <v>6732</v>
      </c>
      <c r="G540" s="34">
        <v>3066</v>
      </c>
    </row>
    <row r="541" spans="1:7">
      <c r="A541" s="34" t="s">
        <v>50</v>
      </c>
      <c r="B541" s="34" t="s">
        <v>51</v>
      </c>
      <c r="C541" s="35">
        <v>43448</v>
      </c>
      <c r="D541" s="36" t="s">
        <v>60</v>
      </c>
      <c r="E541" s="34">
        <v>300</v>
      </c>
      <c r="F541" s="34">
        <v>6744</v>
      </c>
      <c r="G541" s="34">
        <v>3066</v>
      </c>
    </row>
    <row r="542" spans="1:7">
      <c r="A542" s="34" t="s">
        <v>53</v>
      </c>
      <c r="B542" s="34" t="s">
        <v>56</v>
      </c>
      <c r="C542" s="35">
        <v>43450</v>
      </c>
      <c r="D542" s="36" t="s">
        <v>68</v>
      </c>
      <c r="E542" s="34">
        <v>900</v>
      </c>
      <c r="F542" s="34">
        <v>15651</v>
      </c>
      <c r="G542" s="34">
        <v>7623</v>
      </c>
    </row>
    <row r="543" spans="1:7">
      <c r="A543" s="34" t="s">
        <v>53</v>
      </c>
      <c r="B543" s="34" t="s">
        <v>56</v>
      </c>
      <c r="C543" s="35">
        <v>43450</v>
      </c>
      <c r="D543" s="36" t="s">
        <v>52</v>
      </c>
      <c r="E543" s="34">
        <v>700</v>
      </c>
      <c r="F543" s="34">
        <v>13552</v>
      </c>
      <c r="G543" s="34">
        <v>5929</v>
      </c>
    </row>
    <row r="544" spans="1:7">
      <c r="A544" s="34" t="s">
        <v>50</v>
      </c>
      <c r="B544" s="34" t="s">
        <v>56</v>
      </c>
      <c r="C544" s="35">
        <v>43451</v>
      </c>
      <c r="D544" s="36" t="s">
        <v>71</v>
      </c>
      <c r="E544" s="34">
        <v>600</v>
      </c>
      <c r="F544" s="34">
        <v>11274</v>
      </c>
      <c r="G544" s="34">
        <v>5082</v>
      </c>
    </row>
    <row r="545" spans="1:7">
      <c r="A545" s="34" t="s">
        <v>63</v>
      </c>
      <c r="B545" s="34" t="s">
        <v>56</v>
      </c>
      <c r="C545" s="35">
        <v>43452</v>
      </c>
      <c r="D545" s="36" t="s">
        <v>52</v>
      </c>
      <c r="E545" s="34">
        <v>800</v>
      </c>
      <c r="F545" s="34">
        <v>14408</v>
      </c>
      <c r="G545" s="34">
        <v>6776</v>
      </c>
    </row>
    <row r="546" spans="1:7">
      <c r="A546" s="34" t="s">
        <v>63</v>
      </c>
      <c r="B546" s="34" t="s">
        <v>51</v>
      </c>
      <c r="C546" s="35">
        <v>43452</v>
      </c>
      <c r="D546" s="36" t="s">
        <v>65</v>
      </c>
      <c r="E546" s="34">
        <v>800</v>
      </c>
      <c r="F546" s="34">
        <v>18560</v>
      </c>
      <c r="G546" s="34">
        <v>8176</v>
      </c>
    </row>
    <row r="547" spans="1:7">
      <c r="A547" s="34" t="s">
        <v>53</v>
      </c>
      <c r="B547" s="34" t="s">
        <v>56</v>
      </c>
      <c r="C547" s="35">
        <v>43453</v>
      </c>
      <c r="D547" s="36" t="s">
        <v>68</v>
      </c>
      <c r="E547" s="34">
        <v>300</v>
      </c>
      <c r="F547" s="34">
        <v>5847</v>
      </c>
      <c r="G547" s="34">
        <v>2541</v>
      </c>
    </row>
    <row r="548" spans="1:7">
      <c r="A548" s="34" t="s">
        <v>63</v>
      </c>
      <c r="B548" s="34" t="s">
        <v>51</v>
      </c>
      <c r="C548" s="35">
        <v>43453</v>
      </c>
      <c r="D548" s="36" t="s">
        <v>60</v>
      </c>
      <c r="E548" s="34">
        <v>100</v>
      </c>
      <c r="F548" s="34">
        <v>2213</v>
      </c>
      <c r="G548" s="34">
        <v>1022</v>
      </c>
    </row>
    <row r="549" spans="1:7">
      <c r="A549" s="34" t="s">
        <v>63</v>
      </c>
      <c r="B549" s="34" t="s">
        <v>51</v>
      </c>
      <c r="C549" s="35">
        <v>43454</v>
      </c>
      <c r="D549" s="36" t="s">
        <v>66</v>
      </c>
      <c r="E549" s="34">
        <v>800</v>
      </c>
      <c r="F549" s="34">
        <v>18304</v>
      </c>
      <c r="G549" s="34">
        <v>8176</v>
      </c>
    </row>
    <row r="550" spans="1:7">
      <c r="A550" s="34" t="s">
        <v>50</v>
      </c>
      <c r="B550" s="34" t="s">
        <v>56</v>
      </c>
      <c r="C550" s="35">
        <v>43454</v>
      </c>
      <c r="D550" s="36" t="s">
        <v>60</v>
      </c>
      <c r="E550" s="34">
        <v>500</v>
      </c>
      <c r="F550" s="34">
        <v>8725</v>
      </c>
      <c r="G550" s="34">
        <v>4235</v>
      </c>
    </row>
    <row r="551" spans="1:7">
      <c r="A551" s="34" t="s">
        <v>53</v>
      </c>
      <c r="B551" s="34" t="s">
        <v>51</v>
      </c>
      <c r="C551" s="35">
        <v>43455</v>
      </c>
      <c r="D551" s="36" t="s">
        <v>68</v>
      </c>
      <c r="E551" s="34">
        <v>700</v>
      </c>
      <c r="F551" s="34">
        <v>17199</v>
      </c>
      <c r="G551" s="34">
        <v>7154</v>
      </c>
    </row>
    <row r="552" spans="1:7">
      <c r="A552" s="34" t="s">
        <v>53</v>
      </c>
      <c r="B552" s="34" t="s">
        <v>56</v>
      </c>
      <c r="C552" s="35">
        <v>43456</v>
      </c>
      <c r="D552" s="36" t="s">
        <v>60</v>
      </c>
      <c r="E552" s="34">
        <v>100</v>
      </c>
      <c r="F552" s="34">
        <v>1968</v>
      </c>
      <c r="G552" s="34">
        <v>847</v>
      </c>
    </row>
    <row r="553" spans="1:7">
      <c r="A553" s="34" t="s">
        <v>63</v>
      </c>
      <c r="B553" s="34" t="s">
        <v>51</v>
      </c>
      <c r="C553" s="35">
        <v>43456</v>
      </c>
      <c r="D553" s="36" t="s">
        <v>55</v>
      </c>
      <c r="E553" s="34">
        <v>900</v>
      </c>
      <c r="F553" s="34">
        <v>18666</v>
      </c>
      <c r="G553" s="34">
        <v>9198</v>
      </c>
    </row>
    <row r="554" spans="1:7">
      <c r="A554" s="34" t="s">
        <v>63</v>
      </c>
      <c r="B554" s="34" t="s">
        <v>54</v>
      </c>
      <c r="C554" s="35">
        <v>43457</v>
      </c>
      <c r="D554" s="36" t="s">
        <v>57</v>
      </c>
      <c r="E554" s="34">
        <v>500</v>
      </c>
      <c r="F554" s="34">
        <v>10475</v>
      </c>
      <c r="G554" s="34">
        <v>4920</v>
      </c>
    </row>
    <row r="555" spans="1:7">
      <c r="A555" s="34" t="s">
        <v>50</v>
      </c>
      <c r="B555" s="34" t="s">
        <v>56</v>
      </c>
      <c r="C555" s="35">
        <v>43457</v>
      </c>
      <c r="D555" s="36" t="s">
        <v>55</v>
      </c>
      <c r="E555" s="34">
        <v>100</v>
      </c>
      <c r="F555" s="34">
        <v>2055</v>
      </c>
      <c r="G555" s="34">
        <v>847</v>
      </c>
    </row>
    <row r="556" spans="1:7">
      <c r="A556" s="34" t="s">
        <v>53</v>
      </c>
      <c r="B556" s="34" t="s">
        <v>51</v>
      </c>
      <c r="C556" s="35">
        <v>43457</v>
      </c>
      <c r="D556" s="36" t="s">
        <v>65</v>
      </c>
      <c r="E556" s="34">
        <v>200</v>
      </c>
      <c r="F556" s="34">
        <v>4690</v>
      </c>
      <c r="G556" s="34">
        <v>2044</v>
      </c>
    </row>
    <row r="557" spans="1:7">
      <c r="A557" s="34" t="s">
        <v>50</v>
      </c>
      <c r="B557" s="34" t="s">
        <v>51</v>
      </c>
      <c r="C557" s="35">
        <v>43459</v>
      </c>
      <c r="D557" s="36" t="s">
        <v>68</v>
      </c>
      <c r="E557" s="34">
        <v>600</v>
      </c>
      <c r="F557" s="34">
        <v>14178</v>
      </c>
      <c r="G557" s="34">
        <v>6132</v>
      </c>
    </row>
    <row r="558" spans="1:7">
      <c r="A558" s="34" t="s">
        <v>53</v>
      </c>
      <c r="B558" s="34" t="s">
        <v>56</v>
      </c>
      <c r="C558" s="35">
        <v>43459</v>
      </c>
      <c r="D558" s="36" t="s">
        <v>57</v>
      </c>
      <c r="E558" s="34">
        <v>100</v>
      </c>
      <c r="F558" s="34">
        <v>1861</v>
      </c>
      <c r="G558" s="34">
        <v>847</v>
      </c>
    </row>
    <row r="559" spans="1:7">
      <c r="A559" s="34" t="s">
        <v>63</v>
      </c>
      <c r="B559" s="34" t="s">
        <v>51</v>
      </c>
      <c r="C559" s="35">
        <v>43459</v>
      </c>
      <c r="D559" s="36" t="s">
        <v>69</v>
      </c>
      <c r="E559" s="34">
        <v>500</v>
      </c>
      <c r="F559" s="34">
        <v>11680</v>
      </c>
      <c r="G559" s="34">
        <v>5110</v>
      </c>
    </row>
    <row r="560" spans="1:7">
      <c r="A560" s="34" t="s">
        <v>63</v>
      </c>
      <c r="B560" s="34" t="s">
        <v>54</v>
      </c>
      <c r="C560" s="35">
        <v>43459</v>
      </c>
      <c r="D560" s="36" t="s">
        <v>65</v>
      </c>
      <c r="E560" s="34">
        <v>700</v>
      </c>
      <c r="F560" s="34">
        <v>14560</v>
      </c>
      <c r="G560" s="34">
        <v>6888</v>
      </c>
    </row>
    <row r="561" spans="1:7">
      <c r="A561" s="34" t="s">
        <v>53</v>
      </c>
      <c r="B561" s="34" t="s">
        <v>56</v>
      </c>
      <c r="C561" s="35">
        <v>43459</v>
      </c>
      <c r="D561" s="36" t="s">
        <v>66</v>
      </c>
      <c r="E561" s="34">
        <v>500</v>
      </c>
      <c r="F561" s="34">
        <v>9460</v>
      </c>
      <c r="G561" s="34">
        <v>4235</v>
      </c>
    </row>
    <row r="562" spans="1:7">
      <c r="A562" s="34" t="s">
        <v>50</v>
      </c>
      <c r="B562" s="34" t="s">
        <v>51</v>
      </c>
      <c r="C562" s="35">
        <v>43460</v>
      </c>
      <c r="D562" s="36" t="s">
        <v>71</v>
      </c>
      <c r="E562" s="34">
        <v>700</v>
      </c>
      <c r="F562" s="34">
        <v>15225</v>
      </c>
      <c r="G562" s="34">
        <v>7154</v>
      </c>
    </row>
    <row r="563" spans="1:7">
      <c r="A563" s="34" t="s">
        <v>53</v>
      </c>
      <c r="B563" s="34" t="s">
        <v>56</v>
      </c>
      <c r="C563" s="35">
        <v>43461</v>
      </c>
      <c r="D563" s="36" t="s">
        <v>61</v>
      </c>
      <c r="E563" s="34">
        <v>600</v>
      </c>
      <c r="F563" s="34">
        <v>10290</v>
      </c>
      <c r="G563" s="34">
        <v>5082</v>
      </c>
    </row>
    <row r="564" spans="1:7">
      <c r="A564" s="34" t="s">
        <v>53</v>
      </c>
      <c r="B564" s="34" t="s">
        <v>56</v>
      </c>
      <c r="C564" s="35">
        <v>43461</v>
      </c>
      <c r="D564" s="36" t="s">
        <v>61</v>
      </c>
      <c r="E564" s="34">
        <v>900</v>
      </c>
      <c r="F564" s="34">
        <v>15363</v>
      </c>
      <c r="G564" s="34">
        <v>7623</v>
      </c>
    </row>
    <row r="565" spans="1:7">
      <c r="D565" s="36"/>
    </row>
    <row r="566" spans="1:7">
      <c r="D566" s="36"/>
    </row>
    <row r="567" spans="1:7">
      <c r="D567" s="36"/>
    </row>
    <row r="568" spans="1:7">
      <c r="D568" s="36"/>
    </row>
    <row r="569" spans="1:7">
      <c r="D569" s="36"/>
    </row>
    <row r="570" spans="1:7">
      <c r="D570" s="36"/>
    </row>
    <row r="571" spans="1:7">
      <c r="D571" s="36"/>
    </row>
    <row r="572" spans="1:7">
      <c r="D572" s="36"/>
    </row>
    <row r="573" spans="1:7">
      <c r="D573" s="36"/>
    </row>
    <row r="574" spans="1:7">
      <c r="D574" s="36"/>
    </row>
    <row r="575" spans="1:7">
      <c r="D575" s="36"/>
    </row>
    <row r="576" spans="1:7">
      <c r="D576" s="36"/>
    </row>
    <row r="577" spans="4:4">
      <c r="D577" s="36"/>
    </row>
    <row r="578" spans="4:4">
      <c r="D578" s="36"/>
    </row>
    <row r="579" spans="4:4">
      <c r="D579" s="36"/>
    </row>
    <row r="580" spans="4:4">
      <c r="D580" s="36"/>
    </row>
    <row r="581" spans="4:4">
      <c r="D581" s="36"/>
    </row>
    <row r="582" spans="4:4">
      <c r="D582" s="36"/>
    </row>
    <row r="583" spans="4:4">
      <c r="D583" s="36"/>
    </row>
    <row r="584" spans="4:4">
      <c r="D584" s="36"/>
    </row>
    <row r="585" spans="4:4">
      <c r="D585" s="36"/>
    </row>
    <row r="586" spans="4:4">
      <c r="D586" s="36"/>
    </row>
    <row r="587" spans="4:4">
      <c r="D587" s="36"/>
    </row>
    <row r="588" spans="4:4">
      <c r="D588" s="36"/>
    </row>
    <row r="589" spans="4:4">
      <c r="D589" s="36"/>
    </row>
    <row r="590" spans="4:4">
      <c r="D590" s="36"/>
    </row>
    <row r="591" spans="4:4">
      <c r="D591" s="36"/>
    </row>
    <row r="592" spans="4:4">
      <c r="D592" s="36"/>
    </row>
    <row r="593" spans="4:4">
      <c r="D593" s="36"/>
    </row>
    <row r="594" spans="4:4">
      <c r="D594" s="36"/>
    </row>
    <row r="595" spans="4:4">
      <c r="D595" s="36"/>
    </row>
    <row r="596" spans="4:4">
      <c r="D596" s="36"/>
    </row>
    <row r="597" spans="4:4">
      <c r="D597" s="36"/>
    </row>
    <row r="598" spans="4:4">
      <c r="D598" s="36"/>
    </row>
    <row r="599" spans="4:4">
      <c r="D599" s="36"/>
    </row>
    <row r="600" spans="4:4">
      <c r="D600" s="36"/>
    </row>
    <row r="601" spans="4:4">
      <c r="D601" s="36"/>
    </row>
    <row r="602" spans="4:4">
      <c r="D602" s="36"/>
    </row>
    <row r="603" spans="4:4">
      <c r="D603" s="36"/>
    </row>
    <row r="604" spans="4:4">
      <c r="D604" s="36"/>
    </row>
    <row r="605" spans="4:4">
      <c r="D605" s="36"/>
    </row>
    <row r="606" spans="4:4">
      <c r="D606" s="36"/>
    </row>
    <row r="607" spans="4:4">
      <c r="D607" s="36"/>
    </row>
    <row r="608" spans="4:4">
      <c r="D608" s="36"/>
    </row>
    <row r="609" spans="4:4">
      <c r="D609" s="36"/>
    </row>
    <row r="610" spans="4:4">
      <c r="D610" s="36"/>
    </row>
    <row r="611" spans="4:4">
      <c r="D611" s="36"/>
    </row>
    <row r="612" spans="4:4">
      <c r="D612" s="36"/>
    </row>
    <row r="613" spans="4:4">
      <c r="D613" s="36"/>
    </row>
    <row r="614" spans="4:4">
      <c r="D614" s="36"/>
    </row>
    <row r="615" spans="4:4">
      <c r="D615" s="36"/>
    </row>
    <row r="616" spans="4:4">
      <c r="D616" s="36"/>
    </row>
    <row r="617" spans="4:4">
      <c r="D617" s="36"/>
    </row>
    <row r="618" spans="4:4">
      <c r="D618" s="36"/>
    </row>
    <row r="619" spans="4:4">
      <c r="D619" s="36"/>
    </row>
    <row r="620" spans="4:4">
      <c r="D620" s="36"/>
    </row>
    <row r="621" spans="4:4">
      <c r="D621" s="36"/>
    </row>
    <row r="622" spans="4:4">
      <c r="D622" s="36"/>
    </row>
    <row r="623" spans="4:4">
      <c r="D623" s="36"/>
    </row>
    <row r="624" spans="4:4">
      <c r="D624" s="36"/>
    </row>
    <row r="625" spans="4:4">
      <c r="D625" s="36"/>
    </row>
    <row r="626" spans="4:4">
      <c r="D626" s="36"/>
    </row>
    <row r="627" spans="4:4">
      <c r="D627" s="36"/>
    </row>
    <row r="628" spans="4:4">
      <c r="D628" s="36"/>
    </row>
    <row r="629" spans="4:4">
      <c r="D629" s="36"/>
    </row>
    <row r="630" spans="4:4">
      <c r="D630" s="36"/>
    </row>
    <row r="631" spans="4:4">
      <c r="D631" s="36"/>
    </row>
    <row r="632" spans="4:4">
      <c r="D632" s="36"/>
    </row>
    <row r="633" spans="4:4">
      <c r="D633" s="36"/>
    </row>
    <row r="634" spans="4:4">
      <c r="D634" s="36"/>
    </row>
    <row r="635" spans="4:4">
      <c r="D635" s="36"/>
    </row>
    <row r="636" spans="4:4">
      <c r="D636" s="36"/>
    </row>
    <row r="637" spans="4:4">
      <c r="D637" s="36"/>
    </row>
    <row r="638" spans="4:4">
      <c r="D638" s="36"/>
    </row>
    <row r="639" spans="4:4">
      <c r="D639" s="36"/>
    </row>
    <row r="640" spans="4:4">
      <c r="D640" s="36"/>
    </row>
    <row r="641" spans="4:4">
      <c r="D641" s="36"/>
    </row>
    <row r="642" spans="4:4">
      <c r="D642" s="36"/>
    </row>
    <row r="643" spans="4:4">
      <c r="D643" s="36"/>
    </row>
    <row r="644" spans="4:4">
      <c r="D644" s="36"/>
    </row>
    <row r="645" spans="4:4">
      <c r="D645" s="36"/>
    </row>
    <row r="646" spans="4:4">
      <c r="D646" s="36"/>
    </row>
    <row r="647" spans="4:4">
      <c r="D647" s="36"/>
    </row>
    <row r="648" spans="4:4">
      <c r="D648" s="36"/>
    </row>
    <row r="649" spans="4:4">
      <c r="D649" s="36"/>
    </row>
    <row r="650" spans="4:4">
      <c r="D650" s="36"/>
    </row>
    <row r="651" spans="4:4">
      <c r="D651" s="36"/>
    </row>
    <row r="652" spans="4:4">
      <c r="D652" s="36"/>
    </row>
    <row r="653" spans="4:4">
      <c r="D653" s="36"/>
    </row>
    <row r="654" spans="4:4">
      <c r="D654" s="36"/>
    </row>
    <row r="655" spans="4:4">
      <c r="D655" s="36"/>
    </row>
    <row r="656" spans="4:4">
      <c r="D656" s="36"/>
    </row>
    <row r="657" spans="4:4">
      <c r="D657" s="36"/>
    </row>
    <row r="658" spans="4:4">
      <c r="D658" s="36"/>
    </row>
    <row r="659" spans="4:4">
      <c r="D659" s="36"/>
    </row>
    <row r="660" spans="4:4">
      <c r="D660" s="36"/>
    </row>
    <row r="661" spans="4:4">
      <c r="D661" s="36"/>
    </row>
    <row r="662" spans="4:4">
      <c r="D662" s="36"/>
    </row>
    <row r="663" spans="4:4">
      <c r="D663" s="36"/>
    </row>
    <row r="664" spans="4:4">
      <c r="D664" s="36"/>
    </row>
    <row r="665" spans="4:4">
      <c r="D665" s="36"/>
    </row>
    <row r="666" spans="4:4">
      <c r="D666" s="36"/>
    </row>
    <row r="667" spans="4:4">
      <c r="D667" s="36"/>
    </row>
    <row r="668" spans="4:4">
      <c r="D668" s="36"/>
    </row>
    <row r="669" spans="4:4">
      <c r="D669" s="36"/>
    </row>
    <row r="670" spans="4:4">
      <c r="D670" s="36"/>
    </row>
    <row r="671" spans="4:4">
      <c r="D671" s="36"/>
    </row>
    <row r="672" spans="4:4">
      <c r="D672" s="36"/>
    </row>
    <row r="673" spans="4:4">
      <c r="D673" s="36"/>
    </row>
    <row r="674" spans="4:4">
      <c r="D674" s="36"/>
    </row>
    <row r="675" spans="4:4">
      <c r="D675" s="36"/>
    </row>
    <row r="676" spans="4:4">
      <c r="D676" s="36"/>
    </row>
    <row r="677" spans="4:4">
      <c r="D677" s="36"/>
    </row>
    <row r="678" spans="4:4">
      <c r="D678" s="36"/>
    </row>
    <row r="679" spans="4:4">
      <c r="D679" s="36"/>
    </row>
    <row r="680" spans="4:4">
      <c r="D680" s="36"/>
    </row>
    <row r="681" spans="4:4">
      <c r="D681" s="36"/>
    </row>
    <row r="682" spans="4:4">
      <c r="D682" s="36"/>
    </row>
    <row r="683" spans="4:4">
      <c r="D683" s="36"/>
    </row>
    <row r="684" spans="4:4">
      <c r="D684" s="36"/>
    </row>
    <row r="685" spans="4:4">
      <c r="D685" s="36"/>
    </row>
    <row r="686" spans="4:4">
      <c r="D686" s="36"/>
    </row>
    <row r="687" spans="4:4">
      <c r="D687" s="36"/>
    </row>
    <row r="688" spans="4:4">
      <c r="D688" s="36"/>
    </row>
    <row r="689" spans="4:4">
      <c r="D689" s="36"/>
    </row>
    <row r="690" spans="4:4">
      <c r="D690" s="36"/>
    </row>
    <row r="691" spans="4:4">
      <c r="D691" s="36"/>
    </row>
    <row r="692" spans="4:4">
      <c r="D692" s="36"/>
    </row>
    <row r="693" spans="4:4">
      <c r="D693" s="36"/>
    </row>
    <row r="694" spans="4:4">
      <c r="D694" s="36"/>
    </row>
    <row r="695" spans="4:4">
      <c r="D695" s="36"/>
    </row>
    <row r="696" spans="4:4">
      <c r="D696" s="36"/>
    </row>
    <row r="697" spans="4:4">
      <c r="D697" s="36"/>
    </row>
    <row r="698" spans="4:4">
      <c r="D698" s="36"/>
    </row>
    <row r="699" spans="4:4">
      <c r="D699" s="36"/>
    </row>
    <row r="700" spans="4:4">
      <c r="D700" s="36"/>
    </row>
  </sheetData>
  <hyperlinks>
    <hyperlink ref="Q1" location="Menu!A1" tooltip="Go to Page" display="Return to Menu" xr:uid="{00129E1B-2BCA-48D9-93FB-29406B05AD14}"/>
  </hyperlinks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Menu</vt:lpstr>
      <vt:lpstr>Dropdown</vt:lpstr>
      <vt:lpstr>My List</vt:lpstr>
      <vt:lpstr>VLOOKUP</vt:lpstr>
      <vt:lpstr>Trim1</vt:lpstr>
      <vt:lpstr>Trim2</vt:lpstr>
      <vt:lpstr>Multiple</vt:lpstr>
      <vt:lpstr>XLOOKUP Basic</vt:lpstr>
      <vt:lpstr>XLOOKUP Advanced</vt:lpstr>
      <vt:lpstr>List</vt:lpstr>
      <vt:lpstr>Pivot</vt:lpstr>
      <vt:lpstr>Data for Pivot</vt:lpstr>
      <vt:lpstr>ItemList</vt:lpstr>
    </vt:vector>
  </TitlesOfParts>
  <Company>Tickling Keys,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Jelen</dc:creator>
  <cp:lastModifiedBy>Tiffany Newkirk</cp:lastModifiedBy>
  <dcterms:created xsi:type="dcterms:W3CDTF">2004-10-10T12:35:20Z</dcterms:created>
  <dcterms:modified xsi:type="dcterms:W3CDTF">2021-06-10T19:03:28Z</dcterms:modified>
</cp:coreProperties>
</file>